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650" activeTab="0"/>
  </bookViews>
  <sheets>
    <sheet name="fir I incalzire" sheetId="1" r:id="rId1"/>
    <sheet name="fir I ventilatie" sheetId="2" r:id="rId2"/>
    <sheet name="fir I racire" sheetId="3" r:id="rId3"/>
    <sheet name="fir II incalzire" sheetId="4" r:id="rId4"/>
    <sheet name="fir II ventilatie" sheetId="5" r:id="rId5"/>
    <sheet name="fir II racire" sheetId="6" r:id="rId6"/>
  </sheets>
  <definedNames/>
  <calcPr fullCalcOnLoad="1"/>
</workbook>
</file>

<file path=xl/sharedStrings.xml><?xml version="1.0" encoding="utf-8"?>
<sst xmlns="http://schemas.openxmlformats.org/spreadsheetml/2006/main" count="534" uniqueCount="100">
  <si>
    <t>km</t>
  </si>
  <si>
    <t>Ed</t>
  </si>
  <si>
    <t>Evct</t>
  </si>
  <si>
    <t>Esa</t>
  </si>
  <si>
    <t>Legendă</t>
  </si>
  <si>
    <t>Etrac</t>
  </si>
  <si>
    <t>Er</t>
  </si>
  <si>
    <t>Etcons</t>
  </si>
  <si>
    <t>Ttd</t>
  </si>
  <si>
    <t>Ttvct</t>
  </si>
  <si>
    <t>Tft</t>
  </si>
  <si>
    <t>Tfr</t>
  </si>
  <si>
    <t>Tf</t>
  </si>
  <si>
    <t>Tfp</t>
  </si>
  <si>
    <t>Tt</t>
  </si>
  <si>
    <t>Energia consumată de tracțiune</t>
  </si>
  <si>
    <t>Energia consumată de demaraj</t>
  </si>
  <si>
    <t>Energia consumată la viteză constantă</t>
  </si>
  <si>
    <t>Energia  consumată de serviciile auxiliare</t>
  </si>
  <si>
    <t>Energia recuperată la frânare</t>
  </si>
  <si>
    <t>Energia totală consumată</t>
  </si>
  <si>
    <t>Total Energie</t>
  </si>
  <si>
    <t>Timpul total la demaraj</t>
  </si>
  <si>
    <t>Timpul total de tracțiune la viteză constantă</t>
  </si>
  <si>
    <t>Timpul fără tracțiune</t>
  </si>
  <si>
    <t>Timpul total al frânării recuperative</t>
  </si>
  <si>
    <t>Timpul frânării pneumatice</t>
  </si>
  <si>
    <t>Timpul de frânare</t>
  </si>
  <si>
    <t>Se cer următoarele diagrame:</t>
  </si>
  <si>
    <t>a = f1(t)</t>
  </si>
  <si>
    <t>a = f2(s)</t>
  </si>
  <si>
    <t>v = f3(s)</t>
  </si>
  <si>
    <t>t = f5(s)</t>
  </si>
  <si>
    <t>Accelerația în functie de timp</t>
  </si>
  <si>
    <t>Accelerația în functie de spațiul parcurs</t>
  </si>
  <si>
    <t>Viteza în funcție de spațiul parcurs</t>
  </si>
  <si>
    <t>Viteza în funcție de timp</t>
  </si>
  <si>
    <t>Timpul în funcție de spațiul parcurs</t>
  </si>
  <si>
    <t>v = f4(t)</t>
  </si>
  <si>
    <t>Tst</t>
  </si>
  <si>
    <t>Timpul de staționare în stație</t>
  </si>
  <si>
    <t>Timpul total conform mers de tren</t>
  </si>
  <si>
    <t>Ttr</t>
  </si>
  <si>
    <t>Ttd (sec)</t>
  </si>
  <si>
    <t>Ttvct (sec)</t>
  </si>
  <si>
    <t>Tft (sec)</t>
  </si>
  <si>
    <t>Tf (sec)</t>
  </si>
  <si>
    <t>Tfr (sec)</t>
  </si>
  <si>
    <t>Tfp (sec)</t>
  </si>
  <si>
    <t>Ttr (sec)</t>
  </si>
  <si>
    <t>Tst (sec)</t>
  </si>
  <si>
    <t>Timpul total real</t>
  </si>
  <si>
    <t>Distanța dintre cele două stații conform mers de tren</t>
  </si>
  <si>
    <t>Se completează de ofertanți</t>
  </si>
  <si>
    <t>parcurs întors pe firul 2 (Predeal - București, Constanța - București).</t>
  </si>
  <si>
    <t xml:space="preserve">Nu se acceptă valori medii/ponderate, ci doar calcule individuale pentru funcționarea sistemului de climatizare în regim de încălzire/ventilație/răcire, conform </t>
  </si>
  <si>
    <t>Consumul de energie per km în mers</t>
  </si>
  <si>
    <t>Cem/km</t>
  </si>
  <si>
    <t>Calculele și diagramele solicitate se vor realiza pentru un parcurs dus - întors, astfel: parcurs dus pe firul 1 (București - Predeal, București - Constanța) și</t>
  </si>
  <si>
    <t xml:space="preserve">Timpul de staționare în stații se va considera timpul de la oprirea RE-R în stație până la plecarea RE-R din stație. </t>
  </si>
  <si>
    <t xml:space="preserve">În timpul parcursului se va considera că la opririle în stații, toate ușile trenului vor fi deschise pe perioada staționării. </t>
  </si>
  <si>
    <t>Se acceptă și diagrame combinate în cazul în care se referă la aceiași parametri.</t>
  </si>
  <si>
    <t>Tt (sec)</t>
  </si>
  <si>
    <t>Ed (kwh)</t>
  </si>
  <si>
    <t>Etrac (kWh)</t>
  </si>
  <si>
    <t>Evct (kwh)</t>
  </si>
  <si>
    <t>Esa (kwh)</t>
  </si>
  <si>
    <t>Er (Kwh)</t>
  </si>
  <si>
    <t>Etcons (kwh)</t>
  </si>
  <si>
    <t>Cem (kwh/km)</t>
  </si>
  <si>
    <t>Consum de energie (kwh/km)</t>
  </si>
  <si>
    <t>Total timp (sec)</t>
  </si>
  <si>
    <t>(ore)</t>
  </si>
  <si>
    <t xml:space="preserve">Diagramele se vor trasa independent, grupate pentru fiecare interstație în parte, unitățile de măsură fiind lizibile și ușor de identificat. </t>
  </si>
  <si>
    <t>Pentru stația nr. 1 - stația de plecare, numai pentru sensul dus, se va considera că temperatura interioară este la valoarea optimă,</t>
  </si>
  <si>
    <t>Pentru stația nr. 1 - stația de plecare, numai pentru sensul dus, se va considera că temperatura interioară este la valoarea optimă, respectiv</t>
  </si>
  <si>
    <t xml:space="preserve">între +22⁰C și +27⁰C în regim de ventilație. </t>
  </si>
  <si>
    <r>
      <t xml:space="preserve">condițiilor precizate la cap. 3.12 și 3.27 din caietul de sarcini, respectiv, pentru prezentul tabel: </t>
    </r>
    <r>
      <rPr>
        <sz val="11"/>
        <color indexed="8"/>
        <rFont val="Calibri"/>
        <family val="2"/>
      </rPr>
      <t>ventilație pentru o temperatură situată în interior între +22⁰C și +27⁰C.</t>
    </r>
  </si>
  <si>
    <t>condițiilor precizate la cap. 3.12 și 3.27 din caietul de sarcini, respectiv, pentru prezentul tabel: răcire de la +40⁰C în exterior la +27⁰C în interior.</t>
  </si>
  <si>
    <t xml:space="preserve">Pentru stația nr. 1 - stația de plecare, numai pentru sensul dus, se va considera că temperatura interioară este la valoarea optimă, respectiv </t>
  </si>
  <si>
    <t>București Nord</t>
  </si>
  <si>
    <t xml:space="preserve">respectiv +22⁰C în regim de încălzire. </t>
  </si>
  <si>
    <t xml:space="preserve">+27⁰C în regim de răcire. </t>
  </si>
  <si>
    <t>Ciulnița</t>
  </si>
  <si>
    <t>Fetești</t>
  </si>
  <si>
    <t>Cernavodă Pod</t>
  </si>
  <si>
    <t>Medgidia</t>
  </si>
  <si>
    <t>Constanța</t>
  </si>
  <si>
    <t>București Nord - Ciulnita</t>
  </si>
  <si>
    <t>Ciulnița - Fetesti</t>
  </si>
  <si>
    <t>Medgidia - Constanta</t>
  </si>
  <si>
    <t>Fetești - Cernavoda Pod</t>
  </si>
  <si>
    <t>Cernavodă Pod - Medgidia</t>
  </si>
  <si>
    <t>Constanța -  Medgidia</t>
  </si>
  <si>
    <t>Medgidia - Cernavodă Pod</t>
  </si>
  <si>
    <t>Cernavodă Pod -  Fetești</t>
  </si>
  <si>
    <t>Fetești -  Ciulnița</t>
  </si>
  <si>
    <t>Ciulnița -  București Nord</t>
  </si>
  <si>
    <t>Completat de catre Autoritatea Contractanta</t>
  </si>
  <si>
    <r>
      <t>condițiilor precizate la cap. 3.12 și 3.27 din caietul de sarcini, respectiv, pentru prezentul tabel: încălzire de la -20</t>
    </r>
    <r>
      <rPr>
        <sz val="11"/>
        <color indexed="8"/>
        <rFont val="Calibri"/>
        <family val="2"/>
      </rPr>
      <t>⁰C în exterior la +22⁰C în interior</t>
    </r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</si>
</sst>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13" borderId="11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17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0" fontId="0" fillId="0" borderId="17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21" xfId="0" applyBorder="1" applyAlignment="1">
      <alignment/>
    </xf>
    <xf numFmtId="0" fontId="0" fillId="13" borderId="22" xfId="0" applyFill="1" applyBorder="1" applyAlignment="1">
      <alignment horizontal="right"/>
    </xf>
    <xf numFmtId="0" fontId="0" fillId="13" borderId="14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35" fillId="0" borderId="25" xfId="0" applyFont="1" applyBorder="1" applyAlignment="1">
      <alignment horizontal="center" vertical="center"/>
    </xf>
    <xf numFmtId="170" fontId="35" fillId="0" borderId="26" xfId="0" applyNumberFormat="1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34" borderId="2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1">
      <selection activeCell="A1" sqref="A1:A2"/>
    </sheetView>
  </sheetViews>
  <sheetFormatPr defaultColWidth="9.140625" defaultRowHeight="15"/>
  <cols>
    <col min="1" max="1" width="36.421875" style="0" customWidth="1"/>
    <col min="8" max="8" width="9.57421875" style="0" customWidth="1"/>
  </cols>
  <sheetData>
    <row r="1" spans="1:16" ht="14.25">
      <c r="A1" s="52"/>
      <c r="B1" s="44" t="s">
        <v>0</v>
      </c>
      <c r="C1" s="46" t="s">
        <v>64</v>
      </c>
      <c r="D1" s="46"/>
      <c r="E1" s="46" t="s">
        <v>66</v>
      </c>
      <c r="F1" s="46" t="s">
        <v>67</v>
      </c>
      <c r="G1" s="48" t="s">
        <v>68</v>
      </c>
      <c r="H1" s="50" t="s">
        <v>69</v>
      </c>
      <c r="I1" s="60" t="s">
        <v>62</v>
      </c>
      <c r="J1" s="54" t="s">
        <v>43</v>
      </c>
      <c r="K1" s="46" t="s">
        <v>44</v>
      </c>
      <c r="L1" s="46" t="s">
        <v>45</v>
      </c>
      <c r="M1" s="46" t="s">
        <v>46</v>
      </c>
      <c r="N1" s="46"/>
      <c r="O1" s="58" t="s">
        <v>50</v>
      </c>
      <c r="P1" s="56" t="s">
        <v>49</v>
      </c>
    </row>
    <row r="2" spans="1:16" ht="15" thickBot="1">
      <c r="A2" s="53"/>
      <c r="B2" s="45"/>
      <c r="C2" s="19" t="s">
        <v>63</v>
      </c>
      <c r="D2" s="19" t="s">
        <v>65</v>
      </c>
      <c r="E2" s="47"/>
      <c r="F2" s="47"/>
      <c r="G2" s="49"/>
      <c r="H2" s="51"/>
      <c r="I2" s="61"/>
      <c r="J2" s="55"/>
      <c r="K2" s="47"/>
      <c r="L2" s="47"/>
      <c r="M2" s="18" t="s">
        <v>47</v>
      </c>
      <c r="N2" s="18" t="s">
        <v>48</v>
      </c>
      <c r="O2" s="59"/>
      <c r="P2" s="57"/>
    </row>
    <row r="3" spans="1:18" ht="14.25">
      <c r="A3" s="9" t="s">
        <v>80</v>
      </c>
      <c r="B3" s="8">
        <v>0</v>
      </c>
      <c r="C3" s="3"/>
      <c r="D3" s="3"/>
      <c r="E3" s="3"/>
      <c r="F3" s="3"/>
      <c r="G3" s="3"/>
      <c r="H3" s="17"/>
      <c r="I3" s="25"/>
      <c r="J3" s="3"/>
      <c r="K3" s="3"/>
      <c r="L3" s="3"/>
      <c r="M3" s="3"/>
      <c r="N3" s="3"/>
      <c r="O3" s="3"/>
      <c r="P3" s="17"/>
      <c r="R3" s="37"/>
    </row>
    <row r="4" spans="1:18" ht="14.25">
      <c r="A4" s="11" t="s">
        <v>88</v>
      </c>
      <c r="B4" s="7">
        <v>109</v>
      </c>
      <c r="C4" s="6"/>
      <c r="D4" s="6"/>
      <c r="E4" s="6"/>
      <c r="F4" s="6"/>
      <c r="G4" s="1">
        <f>C4+D4+E4-F4</f>
        <v>0</v>
      </c>
      <c r="H4" s="12">
        <f>G4/B4</f>
        <v>0</v>
      </c>
      <c r="I4" s="26">
        <f>57*60</f>
        <v>3420</v>
      </c>
      <c r="J4" s="6"/>
      <c r="K4" s="6"/>
      <c r="L4" s="6"/>
      <c r="M4" s="6"/>
      <c r="N4" s="6"/>
      <c r="O4" s="1"/>
      <c r="P4" s="10">
        <f>J4+K4+L4+M4+N4</f>
        <v>0</v>
      </c>
      <c r="R4" s="37"/>
    </row>
    <row r="5" spans="1:16" ht="14.25">
      <c r="A5" s="9" t="s">
        <v>83</v>
      </c>
      <c r="B5" s="8">
        <v>0</v>
      </c>
      <c r="C5" s="1">
        <v>0</v>
      </c>
      <c r="D5" s="1">
        <v>0</v>
      </c>
      <c r="E5" s="6"/>
      <c r="F5" s="1">
        <v>0</v>
      </c>
      <c r="G5" s="1">
        <f>E5</f>
        <v>0</v>
      </c>
      <c r="H5" s="13"/>
      <c r="I5" s="26">
        <v>60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6"/>
      <c r="P5" s="10"/>
    </row>
    <row r="6" spans="1:16" ht="14.25">
      <c r="A6" s="11" t="s">
        <v>89</v>
      </c>
      <c r="B6" s="7">
        <v>37</v>
      </c>
      <c r="C6" s="6"/>
      <c r="D6" s="6"/>
      <c r="E6" s="6"/>
      <c r="F6" s="6"/>
      <c r="G6" s="1">
        <f>C6+D6+E6-F6</f>
        <v>0</v>
      </c>
      <c r="H6" s="12">
        <f>G6/B6</f>
        <v>0</v>
      </c>
      <c r="I6" s="26">
        <f>19*60</f>
        <v>1140</v>
      </c>
      <c r="J6" s="6"/>
      <c r="K6" s="6"/>
      <c r="L6" s="6"/>
      <c r="M6" s="6"/>
      <c r="N6" s="6"/>
      <c r="O6" s="1"/>
      <c r="P6" s="10">
        <f aca="true" t="shared" si="0" ref="P6:P12">J6+K6+L6+M6+N6</f>
        <v>0</v>
      </c>
    </row>
    <row r="7" spans="1:16" ht="14.25">
      <c r="A7" s="9" t="s">
        <v>84</v>
      </c>
      <c r="B7" s="8">
        <v>0</v>
      </c>
      <c r="C7" s="1">
        <v>0</v>
      </c>
      <c r="D7" s="1">
        <v>0</v>
      </c>
      <c r="E7" s="6"/>
      <c r="F7" s="1">
        <v>0</v>
      </c>
      <c r="G7" s="1">
        <f>E7</f>
        <v>0</v>
      </c>
      <c r="H7" s="13"/>
      <c r="I7" s="26">
        <v>120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6"/>
      <c r="P7" s="10"/>
    </row>
    <row r="8" spans="1:16" ht="14.25">
      <c r="A8" s="11" t="s">
        <v>91</v>
      </c>
      <c r="B8" s="7">
        <v>20</v>
      </c>
      <c r="C8" s="6"/>
      <c r="D8" s="6"/>
      <c r="E8" s="6"/>
      <c r="F8" s="6"/>
      <c r="G8" s="1">
        <f>C8+D8+E8-F8</f>
        <v>0</v>
      </c>
      <c r="H8" s="12">
        <f>G8/B8</f>
        <v>0</v>
      </c>
      <c r="I8" s="26">
        <f>15*60</f>
        <v>900</v>
      </c>
      <c r="J8" s="6"/>
      <c r="K8" s="6"/>
      <c r="L8" s="6"/>
      <c r="M8" s="6"/>
      <c r="N8" s="6"/>
      <c r="O8" s="1"/>
      <c r="P8" s="10">
        <f t="shared" si="0"/>
        <v>0</v>
      </c>
    </row>
    <row r="9" spans="1:16" ht="14.25">
      <c r="A9" s="9" t="s">
        <v>85</v>
      </c>
      <c r="B9" s="8">
        <v>0</v>
      </c>
      <c r="C9" s="1">
        <v>0</v>
      </c>
      <c r="D9" s="1">
        <v>0</v>
      </c>
      <c r="E9" s="6"/>
      <c r="F9" s="1">
        <v>0</v>
      </c>
      <c r="G9" s="1">
        <f>E9</f>
        <v>0</v>
      </c>
      <c r="H9" s="13"/>
      <c r="I9" s="26">
        <v>120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6"/>
      <c r="P9" s="10"/>
    </row>
    <row r="10" spans="1:16" ht="14.25">
      <c r="A10" s="11" t="s">
        <v>92</v>
      </c>
      <c r="B10" s="7">
        <v>24</v>
      </c>
      <c r="C10" s="6"/>
      <c r="D10" s="6"/>
      <c r="E10" s="6"/>
      <c r="F10" s="6"/>
      <c r="G10" s="1">
        <f>C10+D10+E10-F10</f>
        <v>0</v>
      </c>
      <c r="H10" s="12">
        <f>G10/B10</f>
        <v>0</v>
      </c>
      <c r="I10" s="26">
        <f>16*60</f>
        <v>960</v>
      </c>
      <c r="J10" s="6"/>
      <c r="K10" s="6"/>
      <c r="L10" s="6"/>
      <c r="M10" s="6"/>
      <c r="N10" s="6"/>
      <c r="O10" s="1"/>
      <c r="P10" s="10">
        <f t="shared" si="0"/>
        <v>0</v>
      </c>
    </row>
    <row r="11" spans="1:16" ht="14.25">
      <c r="A11" s="9" t="s">
        <v>86</v>
      </c>
      <c r="B11" s="8">
        <v>0</v>
      </c>
      <c r="C11" s="1">
        <v>0</v>
      </c>
      <c r="D11" s="1">
        <v>0</v>
      </c>
      <c r="E11" s="6"/>
      <c r="F11" s="1">
        <v>0</v>
      </c>
      <c r="G11" s="1">
        <f>E11</f>
        <v>0</v>
      </c>
      <c r="H11" s="13"/>
      <c r="I11" s="26">
        <v>120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6"/>
      <c r="P11" s="10"/>
    </row>
    <row r="12" spans="1:16" ht="14.25">
      <c r="A12" s="11" t="s">
        <v>90</v>
      </c>
      <c r="B12" s="7">
        <v>35</v>
      </c>
      <c r="C12" s="6"/>
      <c r="D12" s="6"/>
      <c r="E12" s="6"/>
      <c r="F12" s="6"/>
      <c r="G12" s="1">
        <f>C12+D12+E12-F12</f>
        <v>0</v>
      </c>
      <c r="H12" s="12">
        <f>G12/B12</f>
        <v>0</v>
      </c>
      <c r="I12" s="26">
        <f>24*60</f>
        <v>1440</v>
      </c>
      <c r="J12" s="6"/>
      <c r="K12" s="6"/>
      <c r="L12" s="6"/>
      <c r="M12" s="6"/>
      <c r="N12" s="6"/>
      <c r="O12" s="1"/>
      <c r="P12" s="10">
        <f t="shared" si="0"/>
        <v>0</v>
      </c>
    </row>
    <row r="13" spans="1:16" ht="14.25">
      <c r="A13" s="9" t="s">
        <v>87</v>
      </c>
      <c r="B13" s="8">
        <v>0</v>
      </c>
      <c r="C13" s="1">
        <v>0</v>
      </c>
      <c r="D13" s="1">
        <v>0</v>
      </c>
      <c r="E13" s="6"/>
      <c r="F13" s="1">
        <v>0</v>
      </c>
      <c r="G13" s="1">
        <f>E13</f>
        <v>0</v>
      </c>
      <c r="H13" s="13"/>
      <c r="I13" s="26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6"/>
      <c r="P13" s="10"/>
    </row>
    <row r="14" spans="1:16" ht="15.75" thickBot="1">
      <c r="A14" s="14" t="s">
        <v>21</v>
      </c>
      <c r="B14" s="34">
        <f>SUM(B3:B13)</f>
        <v>225</v>
      </c>
      <c r="C14" s="15">
        <f>SUM(C3:C13)</f>
        <v>0</v>
      </c>
      <c r="D14" s="15">
        <f>SUM(D3:D13)</f>
        <v>0</v>
      </c>
      <c r="E14" s="15">
        <f>SUM(E3:E13)</f>
        <v>0</v>
      </c>
      <c r="F14" s="15">
        <f>SUM(F3:F13)</f>
        <v>0</v>
      </c>
      <c r="G14" s="34">
        <f>C14+D14+E14-F14</f>
        <v>0</v>
      </c>
      <c r="H14" s="16"/>
      <c r="I14" s="27"/>
      <c r="J14" s="2"/>
      <c r="K14" s="2"/>
      <c r="L14" s="2"/>
      <c r="M14" s="2"/>
      <c r="N14" s="2"/>
      <c r="O14" s="2"/>
      <c r="P14" s="10"/>
    </row>
    <row r="15" spans="1:16" ht="15.75" thickBot="1">
      <c r="A15" s="22" t="s">
        <v>70</v>
      </c>
      <c r="B15" s="20"/>
      <c r="C15" s="20"/>
      <c r="D15" s="20"/>
      <c r="E15" s="20"/>
      <c r="F15" s="20"/>
      <c r="G15" s="20"/>
      <c r="H15" s="32">
        <f>G14/B14</f>
        <v>0</v>
      </c>
      <c r="I15" s="28"/>
      <c r="J15" s="29"/>
      <c r="K15" s="29"/>
      <c r="L15" s="29"/>
      <c r="M15" s="29"/>
      <c r="N15" s="29"/>
      <c r="O15" s="29"/>
      <c r="P15" s="30">
        <f>SUM(P3:P13)</f>
        <v>0</v>
      </c>
    </row>
    <row r="16" spans="1:16" ht="15.75" thickBot="1">
      <c r="A16" s="41" t="s">
        <v>71</v>
      </c>
      <c r="B16" s="42"/>
      <c r="C16" s="42"/>
      <c r="D16" s="42"/>
      <c r="E16" s="42"/>
      <c r="F16" s="42"/>
      <c r="G16" s="42"/>
      <c r="H16" s="43"/>
      <c r="I16" s="31">
        <f aca="true" t="shared" si="1" ref="I16:O16">SUM(I3:I13)</f>
        <v>8280</v>
      </c>
      <c r="J16" s="24">
        <f t="shared" si="1"/>
        <v>0</v>
      </c>
      <c r="K16" s="24">
        <f t="shared" si="1"/>
        <v>0</v>
      </c>
      <c r="L16" s="24">
        <f t="shared" si="1"/>
        <v>0</v>
      </c>
      <c r="M16" s="24">
        <f t="shared" si="1"/>
        <v>0</v>
      </c>
      <c r="N16" s="24">
        <f t="shared" si="1"/>
        <v>0</v>
      </c>
      <c r="O16" s="24">
        <f t="shared" si="1"/>
        <v>0</v>
      </c>
      <c r="P16" s="33">
        <f>O16+L16+K16+J16+M16+N16</f>
        <v>0</v>
      </c>
    </row>
    <row r="17" spans="8:16" ht="14.25">
      <c r="H17" s="21" t="s">
        <v>72</v>
      </c>
      <c r="I17" s="23">
        <f>I16/3600</f>
        <v>2.3</v>
      </c>
      <c r="J17" s="23">
        <f aca="true" t="shared" si="2" ref="J17:P17">J16/3600</f>
        <v>0</v>
      </c>
      <c r="K17" s="23">
        <f t="shared" si="2"/>
        <v>0</v>
      </c>
      <c r="L17" s="23">
        <f t="shared" si="2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</row>
    <row r="18" spans="8:16" ht="14.25">
      <c r="H18" s="4"/>
      <c r="I18" s="5"/>
      <c r="J18" s="5"/>
      <c r="K18" s="5"/>
      <c r="L18" s="5"/>
      <c r="M18" s="5"/>
      <c r="N18" s="5"/>
      <c r="O18" s="5"/>
      <c r="P18" s="5"/>
    </row>
    <row r="19" spans="2:16" ht="14.25">
      <c r="B19" s="7"/>
      <c r="C19" t="s">
        <v>98</v>
      </c>
      <c r="J19" s="5"/>
      <c r="K19" s="5"/>
      <c r="L19" s="5"/>
      <c r="M19" s="5"/>
      <c r="N19" s="5"/>
      <c r="O19" s="5"/>
      <c r="P19" s="5"/>
    </row>
    <row r="20" spans="2:16" ht="14.25">
      <c r="B20" s="6"/>
      <c r="C20" t="s">
        <v>53</v>
      </c>
      <c r="H20" s="4"/>
      <c r="I20" s="5"/>
      <c r="J20" s="5"/>
      <c r="K20" s="5"/>
      <c r="L20" s="5"/>
      <c r="M20" s="5"/>
      <c r="N20" s="5"/>
      <c r="O20" s="5"/>
      <c r="P20" s="5"/>
    </row>
    <row r="21" spans="8:16" ht="14.25">
      <c r="H21" s="4"/>
      <c r="I21" s="5"/>
      <c r="J21" s="5"/>
      <c r="K21" s="5"/>
      <c r="L21" s="5"/>
      <c r="M21" s="5"/>
      <c r="N21" s="5"/>
      <c r="O21" s="5"/>
      <c r="P21" s="5"/>
    </row>
    <row r="22" spans="2:16" ht="14.25">
      <c r="B22" t="s">
        <v>58</v>
      </c>
      <c r="H22" s="4"/>
      <c r="I22" s="5"/>
      <c r="J22" s="5"/>
      <c r="K22" s="5"/>
      <c r="L22" s="5"/>
      <c r="M22" s="5"/>
      <c r="N22" s="5"/>
      <c r="O22" s="5"/>
      <c r="P22" s="5"/>
    </row>
    <row r="23" spans="2:16" ht="14.25">
      <c r="B23" t="s">
        <v>54</v>
      </c>
      <c r="H23" s="4"/>
      <c r="I23" s="5"/>
      <c r="J23" s="5"/>
      <c r="K23" s="5"/>
      <c r="L23" s="5"/>
      <c r="M23" s="5"/>
      <c r="N23" s="5"/>
      <c r="O23" s="5"/>
      <c r="P23" s="5"/>
    </row>
    <row r="24" spans="2:16" ht="14.25">
      <c r="B24" t="s">
        <v>55</v>
      </c>
      <c r="H24" s="4"/>
      <c r="I24" s="5"/>
      <c r="J24" s="5"/>
      <c r="K24" s="5"/>
      <c r="L24" s="5"/>
      <c r="M24" s="5"/>
      <c r="N24" s="5"/>
      <c r="O24" s="5"/>
      <c r="P24" s="5"/>
    </row>
    <row r="25" spans="2:16" ht="14.25">
      <c r="B25" t="s">
        <v>99</v>
      </c>
      <c r="H25" s="4"/>
      <c r="I25" s="5"/>
      <c r="J25" s="5"/>
      <c r="K25" s="5"/>
      <c r="L25" s="5"/>
      <c r="M25" s="5"/>
      <c r="N25" s="5"/>
      <c r="O25" s="5"/>
      <c r="P25" s="5"/>
    </row>
    <row r="26" spans="2:16" ht="14.25">
      <c r="B26" t="s">
        <v>74</v>
      </c>
      <c r="H26" s="4"/>
      <c r="I26" s="5"/>
      <c r="J26" s="5"/>
      <c r="K26" s="5"/>
      <c r="L26" s="5"/>
      <c r="M26" s="5"/>
      <c r="N26" s="5"/>
      <c r="O26" s="5"/>
      <c r="P26" s="5"/>
    </row>
    <row r="27" spans="2:16" ht="14.25">
      <c r="B27" t="s">
        <v>81</v>
      </c>
      <c r="H27" s="4"/>
      <c r="I27" s="5"/>
      <c r="J27" s="5"/>
      <c r="K27" s="5"/>
      <c r="L27" s="5"/>
      <c r="M27" s="5"/>
      <c r="N27" s="5"/>
      <c r="O27" s="5"/>
      <c r="P27" s="5"/>
    </row>
    <row r="28" spans="2:16" ht="14.25">
      <c r="B28" t="s">
        <v>60</v>
      </c>
      <c r="H28" s="4"/>
      <c r="I28" s="5"/>
      <c r="J28" s="5"/>
      <c r="K28" s="5"/>
      <c r="L28" s="5"/>
      <c r="M28" s="5"/>
      <c r="N28" s="5"/>
      <c r="O28" s="5"/>
      <c r="P28" s="5"/>
    </row>
    <row r="29" spans="2:16" ht="14.25">
      <c r="B29" t="s">
        <v>59</v>
      </c>
      <c r="H29" s="4"/>
      <c r="I29" s="5"/>
      <c r="J29" s="5"/>
      <c r="K29" s="5"/>
      <c r="L29" s="5"/>
      <c r="M29" s="5"/>
      <c r="N29" s="5"/>
      <c r="O29" s="5"/>
      <c r="P29" s="5"/>
    </row>
    <row r="30" spans="8:16" ht="14.25">
      <c r="H30" s="4"/>
      <c r="I30" s="5"/>
      <c r="J30" s="5"/>
      <c r="K30" s="5"/>
      <c r="L30" s="5"/>
      <c r="M30" s="5"/>
      <c r="N30" s="5"/>
      <c r="O30" s="5"/>
      <c r="P30" s="5"/>
    </row>
    <row r="31" spans="8:16" ht="14.25">
      <c r="H31" s="4"/>
      <c r="I31" s="5"/>
      <c r="J31" s="5"/>
      <c r="K31" s="5"/>
      <c r="L31" s="5"/>
      <c r="M31" s="5"/>
      <c r="N31" s="5"/>
      <c r="O31" s="5"/>
      <c r="P31" s="5"/>
    </row>
    <row r="32" ht="14.25">
      <c r="B32" t="s">
        <v>28</v>
      </c>
    </row>
    <row r="33" spans="2:3" ht="14.25">
      <c r="B33" t="s">
        <v>29</v>
      </c>
      <c r="C33" t="s">
        <v>33</v>
      </c>
    </row>
    <row r="34" spans="2:3" ht="14.25">
      <c r="B34" t="s">
        <v>30</v>
      </c>
      <c r="C34" t="s">
        <v>34</v>
      </c>
    </row>
    <row r="35" spans="2:3" ht="14.25">
      <c r="B35" t="s">
        <v>31</v>
      </c>
      <c r="C35" t="s">
        <v>35</v>
      </c>
    </row>
    <row r="36" spans="2:3" ht="14.25">
      <c r="B36" t="s">
        <v>38</v>
      </c>
      <c r="C36" t="s">
        <v>36</v>
      </c>
    </row>
    <row r="37" spans="2:3" ht="14.25">
      <c r="B37" t="s">
        <v>32</v>
      </c>
      <c r="C37" t="s">
        <v>37</v>
      </c>
    </row>
    <row r="38" ht="14.25">
      <c r="B38" t="s">
        <v>73</v>
      </c>
    </row>
    <row r="39" ht="14.25">
      <c r="B39" t="s">
        <v>61</v>
      </c>
    </row>
    <row r="41" ht="14.25">
      <c r="B41" t="s">
        <v>4</v>
      </c>
    </row>
    <row r="42" spans="2:3" ht="14.25">
      <c r="B42" t="s">
        <v>0</v>
      </c>
      <c r="C42" t="s">
        <v>52</v>
      </c>
    </row>
    <row r="43" spans="2:3" ht="14.25">
      <c r="B43" t="s">
        <v>5</v>
      </c>
      <c r="C43" t="s">
        <v>15</v>
      </c>
    </row>
    <row r="44" spans="2:3" ht="14.25">
      <c r="B44" t="s">
        <v>1</v>
      </c>
      <c r="C44" t="s">
        <v>16</v>
      </c>
    </row>
    <row r="45" spans="2:3" ht="14.25">
      <c r="B45" t="s">
        <v>2</v>
      </c>
      <c r="C45" t="s">
        <v>17</v>
      </c>
    </row>
    <row r="46" spans="2:3" ht="14.25">
      <c r="B46" t="s">
        <v>3</v>
      </c>
      <c r="C46" t="s">
        <v>18</v>
      </c>
    </row>
    <row r="47" spans="2:3" ht="14.25">
      <c r="B47" t="s">
        <v>6</v>
      </c>
      <c r="C47" t="s">
        <v>19</v>
      </c>
    </row>
    <row r="48" spans="2:3" ht="14.25">
      <c r="B48" t="s">
        <v>7</v>
      </c>
      <c r="C48" t="s">
        <v>20</v>
      </c>
    </row>
    <row r="49" spans="2:3" ht="14.25">
      <c r="B49" t="s">
        <v>57</v>
      </c>
      <c r="C49" t="s">
        <v>56</v>
      </c>
    </row>
    <row r="50" spans="2:3" ht="14.25">
      <c r="B50" t="s">
        <v>8</v>
      </c>
      <c r="C50" t="s">
        <v>22</v>
      </c>
    </row>
    <row r="51" spans="2:3" ht="14.25">
      <c r="B51" t="s">
        <v>9</v>
      </c>
      <c r="C51" t="s">
        <v>23</v>
      </c>
    </row>
    <row r="52" spans="2:3" ht="14.25">
      <c r="B52" t="s">
        <v>10</v>
      </c>
      <c r="C52" t="s">
        <v>24</v>
      </c>
    </row>
    <row r="53" spans="2:3" ht="14.25">
      <c r="B53" t="s">
        <v>11</v>
      </c>
      <c r="C53" t="s">
        <v>25</v>
      </c>
    </row>
    <row r="54" spans="2:3" ht="14.25">
      <c r="B54" t="s">
        <v>13</v>
      </c>
      <c r="C54" t="s">
        <v>26</v>
      </c>
    </row>
    <row r="55" spans="2:3" ht="14.25">
      <c r="B55" t="s">
        <v>39</v>
      </c>
      <c r="C55" t="s">
        <v>40</v>
      </c>
    </row>
    <row r="56" spans="2:3" ht="14.25">
      <c r="B56" t="s">
        <v>12</v>
      </c>
      <c r="C56" t="s">
        <v>27</v>
      </c>
    </row>
    <row r="57" spans="2:3" ht="14.25">
      <c r="B57" t="s">
        <v>14</v>
      </c>
      <c r="C57" t="s">
        <v>41</v>
      </c>
    </row>
    <row r="58" spans="2:3" ht="14.25">
      <c r="B58" t="s">
        <v>42</v>
      </c>
      <c r="C58" t="s">
        <v>51</v>
      </c>
    </row>
  </sheetData>
  <sheetProtection/>
  <mergeCells count="15">
    <mergeCell ref="I1:I2"/>
    <mergeCell ref="M1:N1"/>
    <mergeCell ref="J1:J2"/>
    <mergeCell ref="K1:K2"/>
    <mergeCell ref="L1:L2"/>
    <mergeCell ref="P1:P2"/>
    <mergeCell ref="O1:O2"/>
    <mergeCell ref="A16:H16"/>
    <mergeCell ref="B1:B2"/>
    <mergeCell ref="C1:D1"/>
    <mergeCell ref="E1:E2"/>
    <mergeCell ref="F1:F2"/>
    <mergeCell ref="G1:G2"/>
    <mergeCell ref="H1:H2"/>
    <mergeCell ref="A1:A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32.57421875" style="0" customWidth="1"/>
    <col min="8" max="8" width="9.57421875" style="0" customWidth="1"/>
  </cols>
  <sheetData>
    <row r="1" spans="1:16" ht="14.25" customHeight="1">
      <c r="A1" s="52"/>
      <c r="B1" s="44" t="s">
        <v>0</v>
      </c>
      <c r="C1" s="46" t="s">
        <v>64</v>
      </c>
      <c r="D1" s="46"/>
      <c r="E1" s="46" t="s">
        <v>66</v>
      </c>
      <c r="F1" s="46" t="s">
        <v>67</v>
      </c>
      <c r="G1" s="48" t="s">
        <v>68</v>
      </c>
      <c r="H1" s="50" t="s">
        <v>69</v>
      </c>
      <c r="I1" s="60" t="s">
        <v>62</v>
      </c>
      <c r="J1" s="54" t="s">
        <v>43</v>
      </c>
      <c r="K1" s="46" t="s">
        <v>44</v>
      </c>
      <c r="L1" s="46" t="s">
        <v>45</v>
      </c>
      <c r="M1" s="46" t="s">
        <v>46</v>
      </c>
      <c r="N1" s="46"/>
      <c r="O1" s="58" t="s">
        <v>50</v>
      </c>
      <c r="P1" s="56" t="s">
        <v>49</v>
      </c>
    </row>
    <row r="2" spans="1:16" ht="15" thickBot="1">
      <c r="A2" s="53"/>
      <c r="B2" s="45"/>
      <c r="C2" s="35" t="s">
        <v>63</v>
      </c>
      <c r="D2" s="35" t="s">
        <v>65</v>
      </c>
      <c r="E2" s="47"/>
      <c r="F2" s="47"/>
      <c r="G2" s="49"/>
      <c r="H2" s="51"/>
      <c r="I2" s="61"/>
      <c r="J2" s="55"/>
      <c r="K2" s="47"/>
      <c r="L2" s="47"/>
      <c r="M2" s="35" t="s">
        <v>47</v>
      </c>
      <c r="N2" s="35" t="s">
        <v>48</v>
      </c>
      <c r="O2" s="59"/>
      <c r="P2" s="57"/>
    </row>
    <row r="3" spans="1:16" ht="14.25">
      <c r="A3" s="9" t="s">
        <v>80</v>
      </c>
      <c r="B3" s="8">
        <v>0</v>
      </c>
      <c r="C3" s="3"/>
      <c r="D3" s="3"/>
      <c r="E3" s="3"/>
      <c r="F3" s="3"/>
      <c r="G3" s="3"/>
      <c r="H3" s="17"/>
      <c r="I3" s="25"/>
      <c r="J3" s="3"/>
      <c r="K3" s="3"/>
      <c r="L3" s="3"/>
      <c r="M3" s="3"/>
      <c r="N3" s="3"/>
      <c r="O3" s="3"/>
      <c r="P3" s="17"/>
    </row>
    <row r="4" spans="1:16" ht="14.25">
      <c r="A4" s="11" t="s">
        <v>88</v>
      </c>
      <c r="B4" s="7">
        <v>109</v>
      </c>
      <c r="C4" s="6"/>
      <c r="D4" s="6"/>
      <c r="E4" s="6"/>
      <c r="F4" s="6"/>
      <c r="G4" s="1">
        <f>C4+D4+E4-F4</f>
        <v>0</v>
      </c>
      <c r="H4" s="12">
        <f>G4/B4</f>
        <v>0</v>
      </c>
      <c r="I4" s="26">
        <f>57*60</f>
        <v>3420</v>
      </c>
      <c r="J4" s="6"/>
      <c r="K4" s="6"/>
      <c r="L4" s="6"/>
      <c r="M4" s="6"/>
      <c r="N4" s="6"/>
      <c r="O4" s="1"/>
      <c r="P4" s="10">
        <f>J4+K4+L4+M4+N4</f>
        <v>0</v>
      </c>
    </row>
    <row r="5" spans="1:16" ht="14.25">
      <c r="A5" s="9" t="s">
        <v>83</v>
      </c>
      <c r="B5" s="8">
        <v>0</v>
      </c>
      <c r="C5" s="1">
        <v>0</v>
      </c>
      <c r="D5" s="1">
        <v>0</v>
      </c>
      <c r="E5" s="6"/>
      <c r="F5" s="1">
        <v>0</v>
      </c>
      <c r="G5" s="1">
        <f>E5</f>
        <v>0</v>
      </c>
      <c r="H5" s="13"/>
      <c r="I5" s="26">
        <v>60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6"/>
      <c r="P5" s="10"/>
    </row>
    <row r="6" spans="1:16" ht="14.25">
      <c r="A6" s="11" t="s">
        <v>89</v>
      </c>
      <c r="B6" s="7">
        <v>37</v>
      </c>
      <c r="C6" s="6"/>
      <c r="D6" s="6"/>
      <c r="E6" s="6"/>
      <c r="F6" s="6"/>
      <c r="G6" s="1">
        <f>C6+D6+E6-F6</f>
        <v>0</v>
      </c>
      <c r="H6" s="12">
        <f>G6/B6</f>
        <v>0</v>
      </c>
      <c r="I6" s="26">
        <f>19*60</f>
        <v>1140</v>
      </c>
      <c r="J6" s="6"/>
      <c r="K6" s="6"/>
      <c r="L6" s="6"/>
      <c r="M6" s="6"/>
      <c r="N6" s="6"/>
      <c r="O6" s="1"/>
      <c r="P6" s="10">
        <f aca="true" t="shared" si="0" ref="P6:P12">J6+K6+L6+M6+N6</f>
        <v>0</v>
      </c>
    </row>
    <row r="7" spans="1:16" ht="14.25">
      <c r="A7" s="9" t="s">
        <v>84</v>
      </c>
      <c r="B7" s="8">
        <v>0</v>
      </c>
      <c r="C7" s="1">
        <v>0</v>
      </c>
      <c r="D7" s="1">
        <v>0</v>
      </c>
      <c r="E7" s="6"/>
      <c r="F7" s="1">
        <v>0</v>
      </c>
      <c r="G7" s="1">
        <f>E7</f>
        <v>0</v>
      </c>
      <c r="H7" s="13"/>
      <c r="I7" s="26">
        <v>120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6"/>
      <c r="P7" s="10"/>
    </row>
    <row r="8" spans="1:16" ht="14.25">
      <c r="A8" s="11" t="s">
        <v>91</v>
      </c>
      <c r="B8" s="7">
        <v>20</v>
      </c>
      <c r="C8" s="6"/>
      <c r="D8" s="6"/>
      <c r="E8" s="6"/>
      <c r="F8" s="6"/>
      <c r="G8" s="1">
        <f>C8+D8+E8-F8</f>
        <v>0</v>
      </c>
      <c r="H8" s="12">
        <f>G8/B8</f>
        <v>0</v>
      </c>
      <c r="I8" s="26">
        <f>15*60</f>
        <v>900</v>
      </c>
      <c r="J8" s="6"/>
      <c r="K8" s="6"/>
      <c r="L8" s="6"/>
      <c r="M8" s="6"/>
      <c r="N8" s="6"/>
      <c r="O8" s="1"/>
      <c r="P8" s="10">
        <f t="shared" si="0"/>
        <v>0</v>
      </c>
    </row>
    <row r="9" spans="1:16" ht="14.25">
      <c r="A9" s="9" t="s">
        <v>85</v>
      </c>
      <c r="B9" s="8">
        <v>0</v>
      </c>
      <c r="C9" s="1">
        <v>0</v>
      </c>
      <c r="D9" s="1">
        <v>0</v>
      </c>
      <c r="E9" s="6"/>
      <c r="F9" s="1">
        <v>0</v>
      </c>
      <c r="G9" s="1">
        <f>E9</f>
        <v>0</v>
      </c>
      <c r="H9" s="13"/>
      <c r="I9" s="26">
        <v>120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6"/>
      <c r="P9" s="10"/>
    </row>
    <row r="10" spans="1:16" ht="14.25">
      <c r="A10" s="11" t="s">
        <v>92</v>
      </c>
      <c r="B10" s="7">
        <v>24</v>
      </c>
      <c r="C10" s="6"/>
      <c r="D10" s="6"/>
      <c r="E10" s="6"/>
      <c r="F10" s="6"/>
      <c r="G10" s="1">
        <f>C10+D10+E10-F10</f>
        <v>0</v>
      </c>
      <c r="H10" s="12">
        <f>G10/B10</f>
        <v>0</v>
      </c>
      <c r="I10" s="26">
        <f>16*60</f>
        <v>960</v>
      </c>
      <c r="J10" s="6"/>
      <c r="K10" s="6"/>
      <c r="L10" s="6"/>
      <c r="M10" s="6"/>
      <c r="N10" s="6"/>
      <c r="O10" s="1"/>
      <c r="P10" s="10">
        <f t="shared" si="0"/>
        <v>0</v>
      </c>
    </row>
    <row r="11" spans="1:16" ht="14.25">
      <c r="A11" s="9" t="s">
        <v>86</v>
      </c>
      <c r="B11" s="8">
        <v>0</v>
      </c>
      <c r="C11" s="1">
        <v>0</v>
      </c>
      <c r="D11" s="1">
        <v>0</v>
      </c>
      <c r="E11" s="6"/>
      <c r="F11" s="1">
        <v>0</v>
      </c>
      <c r="G11" s="1">
        <f>E11</f>
        <v>0</v>
      </c>
      <c r="H11" s="13"/>
      <c r="I11" s="26">
        <v>120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6"/>
      <c r="P11" s="10"/>
    </row>
    <row r="12" spans="1:16" ht="14.25">
      <c r="A12" s="11" t="s">
        <v>90</v>
      </c>
      <c r="B12" s="7">
        <v>35</v>
      </c>
      <c r="C12" s="6"/>
      <c r="D12" s="6"/>
      <c r="E12" s="6"/>
      <c r="F12" s="6"/>
      <c r="G12" s="1">
        <f>C12+D12+E12-F12</f>
        <v>0</v>
      </c>
      <c r="H12" s="12">
        <f>G12/B12</f>
        <v>0</v>
      </c>
      <c r="I12" s="26">
        <f>24*60</f>
        <v>1440</v>
      </c>
      <c r="J12" s="6"/>
      <c r="K12" s="6"/>
      <c r="L12" s="6"/>
      <c r="M12" s="6"/>
      <c r="N12" s="6"/>
      <c r="O12" s="1"/>
      <c r="P12" s="10">
        <f t="shared" si="0"/>
        <v>0</v>
      </c>
    </row>
    <row r="13" spans="1:16" ht="14.25">
      <c r="A13" s="9" t="s">
        <v>87</v>
      </c>
      <c r="B13" s="8">
        <v>0</v>
      </c>
      <c r="C13" s="1">
        <v>0</v>
      </c>
      <c r="D13" s="1">
        <v>0</v>
      </c>
      <c r="E13" s="6"/>
      <c r="F13" s="1">
        <v>0</v>
      </c>
      <c r="G13" s="1">
        <f>E13</f>
        <v>0</v>
      </c>
      <c r="H13" s="13"/>
      <c r="I13" s="26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6"/>
      <c r="P13" s="10"/>
    </row>
    <row r="14" spans="1:16" ht="15.75" thickBot="1">
      <c r="A14" s="14" t="s">
        <v>21</v>
      </c>
      <c r="B14" s="34">
        <f>SUM(B3:B13)</f>
        <v>225</v>
      </c>
      <c r="C14" s="15">
        <f>SUM(C3:C13)</f>
        <v>0</v>
      </c>
      <c r="D14" s="15">
        <f>SUM(D3:D13)</f>
        <v>0</v>
      </c>
      <c r="E14" s="15">
        <f>SUM(E3:E13)</f>
        <v>0</v>
      </c>
      <c r="F14" s="15">
        <f>SUM(F3:F13)</f>
        <v>0</v>
      </c>
      <c r="G14" s="34">
        <f>C14+D14+E14-F14</f>
        <v>0</v>
      </c>
      <c r="H14" s="16"/>
      <c r="I14" s="27"/>
      <c r="J14" s="2"/>
      <c r="K14" s="2"/>
      <c r="L14" s="2"/>
      <c r="M14" s="2"/>
      <c r="N14" s="2"/>
      <c r="O14" s="2"/>
      <c r="P14" s="10"/>
    </row>
    <row r="15" spans="1:16" ht="15.75" thickBot="1">
      <c r="A15" s="38" t="s">
        <v>70</v>
      </c>
      <c r="B15" s="39"/>
      <c r="C15" s="39"/>
      <c r="D15" s="39"/>
      <c r="E15" s="39"/>
      <c r="F15" s="39"/>
      <c r="G15" s="39"/>
      <c r="H15" s="32">
        <f>G14/B14</f>
        <v>0</v>
      </c>
      <c r="I15" s="28"/>
      <c r="J15" s="29"/>
      <c r="K15" s="29"/>
      <c r="L15" s="29"/>
      <c r="M15" s="29"/>
      <c r="N15" s="29"/>
      <c r="O15" s="29"/>
      <c r="P15" s="30">
        <f>SUM(P3:P13)</f>
        <v>0</v>
      </c>
    </row>
    <row r="16" spans="1:16" ht="15.75" thickBot="1">
      <c r="A16" s="41" t="s">
        <v>71</v>
      </c>
      <c r="B16" s="42"/>
      <c r="C16" s="42"/>
      <c r="D16" s="42"/>
      <c r="E16" s="42"/>
      <c r="F16" s="42"/>
      <c r="G16" s="42"/>
      <c r="H16" s="43"/>
      <c r="I16" s="31">
        <f aca="true" t="shared" si="1" ref="I16:O16">SUM(I3:I13)</f>
        <v>8280</v>
      </c>
      <c r="J16" s="24">
        <f t="shared" si="1"/>
        <v>0</v>
      </c>
      <c r="K16" s="24">
        <f t="shared" si="1"/>
        <v>0</v>
      </c>
      <c r="L16" s="24">
        <f t="shared" si="1"/>
        <v>0</v>
      </c>
      <c r="M16" s="24">
        <f t="shared" si="1"/>
        <v>0</v>
      </c>
      <c r="N16" s="24">
        <f t="shared" si="1"/>
        <v>0</v>
      </c>
      <c r="O16" s="24">
        <f t="shared" si="1"/>
        <v>0</v>
      </c>
      <c r="P16" s="33">
        <f>O16+L16+K16+J16+M16+N16</f>
        <v>0</v>
      </c>
    </row>
    <row r="17" spans="8:16" ht="14.25">
      <c r="H17" s="21" t="s">
        <v>72</v>
      </c>
      <c r="I17" s="23">
        <f>I16/3600</f>
        <v>2.3</v>
      </c>
      <c r="J17" s="23">
        <f aca="true" t="shared" si="2" ref="J17:P17">J16/3600</f>
        <v>0</v>
      </c>
      <c r="K17" s="23">
        <f t="shared" si="2"/>
        <v>0</v>
      </c>
      <c r="L17" s="23">
        <f t="shared" si="2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</row>
    <row r="18" spans="8:16" ht="14.25">
      <c r="H18" s="4"/>
      <c r="I18" s="5"/>
      <c r="J18" s="5"/>
      <c r="K18" s="5"/>
      <c r="L18" s="5"/>
      <c r="M18" s="5"/>
      <c r="N18" s="5"/>
      <c r="O18" s="5"/>
      <c r="P18" s="5"/>
    </row>
    <row r="19" spans="2:16" ht="14.25">
      <c r="B19" s="7"/>
      <c r="C19" t="s">
        <v>98</v>
      </c>
      <c r="J19" s="5"/>
      <c r="K19" s="5"/>
      <c r="L19" s="5"/>
      <c r="M19" s="5"/>
      <c r="N19" s="5"/>
      <c r="O19" s="5"/>
      <c r="P19" s="5"/>
    </row>
    <row r="20" spans="2:16" ht="14.25">
      <c r="B20" s="6"/>
      <c r="C20" t="s">
        <v>53</v>
      </c>
      <c r="H20" s="4"/>
      <c r="I20" s="5"/>
      <c r="J20" s="5"/>
      <c r="K20" s="5"/>
      <c r="L20" s="5"/>
      <c r="M20" s="5"/>
      <c r="N20" s="5"/>
      <c r="O20" s="5"/>
      <c r="P20" s="5"/>
    </row>
    <row r="21" spans="8:16" ht="14.25">
      <c r="H21" s="4"/>
      <c r="I21" s="5"/>
      <c r="J21" s="5"/>
      <c r="K21" s="5"/>
      <c r="L21" s="5"/>
      <c r="M21" s="5"/>
      <c r="N21" s="5"/>
      <c r="O21" s="5"/>
      <c r="P21" s="5"/>
    </row>
    <row r="22" spans="2:16" ht="14.25">
      <c r="B22" t="s">
        <v>58</v>
      </c>
      <c r="H22" s="4"/>
      <c r="I22" s="5"/>
      <c r="J22" s="5"/>
      <c r="K22" s="5"/>
      <c r="L22" s="5"/>
      <c r="M22" s="5"/>
      <c r="N22" s="5"/>
      <c r="O22" s="5"/>
      <c r="P22" s="5"/>
    </row>
    <row r="23" spans="2:16" ht="14.25">
      <c r="B23" t="s">
        <v>54</v>
      </c>
      <c r="H23" s="4"/>
      <c r="I23" s="5"/>
      <c r="J23" s="5"/>
      <c r="K23" s="5"/>
      <c r="L23" s="5"/>
      <c r="M23" s="5"/>
      <c r="N23" s="5"/>
      <c r="O23" s="5"/>
      <c r="P23" s="5"/>
    </row>
    <row r="24" spans="2:16" ht="14.25">
      <c r="B24" t="s">
        <v>55</v>
      </c>
      <c r="H24" s="4"/>
      <c r="I24" s="5"/>
      <c r="J24" s="5"/>
      <c r="K24" s="5"/>
      <c r="L24" s="5"/>
      <c r="M24" s="5"/>
      <c r="N24" s="5"/>
      <c r="O24" s="5"/>
      <c r="P24" s="5"/>
    </row>
    <row r="25" spans="2:16" ht="14.25">
      <c r="B25" t="s">
        <v>77</v>
      </c>
      <c r="H25" s="4"/>
      <c r="I25" s="5"/>
      <c r="J25" s="5"/>
      <c r="K25" s="5"/>
      <c r="L25" s="5"/>
      <c r="M25" s="5"/>
      <c r="N25" s="5"/>
      <c r="O25" s="5"/>
      <c r="P25" s="5"/>
    </row>
    <row r="26" spans="2:16" ht="14.25">
      <c r="B26" t="s">
        <v>75</v>
      </c>
      <c r="H26" s="4"/>
      <c r="I26" s="5"/>
      <c r="J26" s="5"/>
      <c r="K26" s="5"/>
      <c r="L26" s="5"/>
      <c r="M26" s="5"/>
      <c r="N26" s="5"/>
      <c r="O26" s="5"/>
      <c r="P26" s="5"/>
    </row>
    <row r="27" spans="2:16" ht="14.25">
      <c r="B27" t="s">
        <v>76</v>
      </c>
      <c r="H27" s="4"/>
      <c r="I27" s="5"/>
      <c r="J27" s="5"/>
      <c r="K27" s="5"/>
      <c r="L27" s="5"/>
      <c r="M27" s="5"/>
      <c r="N27" s="5"/>
      <c r="O27" s="5"/>
      <c r="P27" s="5"/>
    </row>
    <row r="28" spans="2:16" ht="14.25">
      <c r="B28" t="s">
        <v>60</v>
      </c>
      <c r="H28" s="4"/>
      <c r="I28" s="5"/>
      <c r="J28" s="5"/>
      <c r="K28" s="5"/>
      <c r="L28" s="5"/>
      <c r="M28" s="5"/>
      <c r="N28" s="5"/>
      <c r="O28" s="5"/>
      <c r="P28" s="5"/>
    </row>
    <row r="29" spans="2:16" ht="14.25">
      <c r="B29" t="s">
        <v>59</v>
      </c>
      <c r="H29" s="4"/>
      <c r="I29" s="5"/>
      <c r="J29" s="5"/>
      <c r="K29" s="5"/>
      <c r="L29" s="5"/>
      <c r="M29" s="5"/>
      <c r="N29" s="5"/>
      <c r="O29" s="5"/>
      <c r="P29" s="5"/>
    </row>
    <row r="30" spans="8:16" ht="14.25">
      <c r="H30" s="4"/>
      <c r="I30" s="5"/>
      <c r="J30" s="5"/>
      <c r="K30" s="5"/>
      <c r="L30" s="5"/>
      <c r="M30" s="5"/>
      <c r="N30" s="5"/>
      <c r="O30" s="5"/>
      <c r="P30" s="5"/>
    </row>
    <row r="31" spans="8:16" ht="14.25">
      <c r="H31" s="4"/>
      <c r="I31" s="5"/>
      <c r="J31" s="5"/>
      <c r="K31" s="5"/>
      <c r="L31" s="5"/>
      <c r="M31" s="5"/>
      <c r="N31" s="5"/>
      <c r="O31" s="5"/>
      <c r="P31" s="5"/>
    </row>
    <row r="32" ht="14.25">
      <c r="B32" t="s">
        <v>28</v>
      </c>
    </row>
    <row r="33" spans="2:3" ht="14.25">
      <c r="B33" t="s">
        <v>29</v>
      </c>
      <c r="C33" t="s">
        <v>33</v>
      </c>
    </row>
    <row r="34" spans="2:3" ht="14.25">
      <c r="B34" t="s">
        <v>30</v>
      </c>
      <c r="C34" t="s">
        <v>34</v>
      </c>
    </row>
    <row r="35" spans="2:3" ht="14.25">
      <c r="B35" t="s">
        <v>31</v>
      </c>
      <c r="C35" t="s">
        <v>35</v>
      </c>
    </row>
    <row r="36" spans="2:3" ht="14.25">
      <c r="B36" t="s">
        <v>38</v>
      </c>
      <c r="C36" t="s">
        <v>36</v>
      </c>
    </row>
    <row r="37" spans="2:3" ht="14.25">
      <c r="B37" t="s">
        <v>32</v>
      </c>
      <c r="C37" t="s">
        <v>37</v>
      </c>
    </row>
    <row r="38" ht="14.25">
      <c r="B38" t="s">
        <v>73</v>
      </c>
    </row>
    <row r="39" ht="14.25">
      <c r="B39" t="s">
        <v>61</v>
      </c>
    </row>
    <row r="41" ht="14.25">
      <c r="B41" t="s">
        <v>4</v>
      </c>
    </row>
    <row r="42" spans="2:3" ht="14.25">
      <c r="B42" t="s">
        <v>0</v>
      </c>
      <c r="C42" t="s">
        <v>52</v>
      </c>
    </row>
    <row r="43" spans="2:3" ht="14.25">
      <c r="B43" t="s">
        <v>5</v>
      </c>
      <c r="C43" t="s">
        <v>15</v>
      </c>
    </row>
    <row r="44" spans="2:3" ht="14.25">
      <c r="B44" t="s">
        <v>1</v>
      </c>
      <c r="C44" t="s">
        <v>16</v>
      </c>
    </row>
    <row r="45" spans="2:3" ht="14.25">
      <c r="B45" t="s">
        <v>2</v>
      </c>
      <c r="C45" t="s">
        <v>17</v>
      </c>
    </row>
    <row r="46" spans="2:3" ht="14.25">
      <c r="B46" t="s">
        <v>3</v>
      </c>
      <c r="C46" t="s">
        <v>18</v>
      </c>
    </row>
    <row r="47" spans="2:3" ht="14.25">
      <c r="B47" t="s">
        <v>6</v>
      </c>
      <c r="C47" t="s">
        <v>19</v>
      </c>
    </row>
    <row r="48" spans="2:3" ht="14.25">
      <c r="B48" t="s">
        <v>7</v>
      </c>
      <c r="C48" t="s">
        <v>20</v>
      </c>
    </row>
    <row r="49" spans="2:3" ht="14.25">
      <c r="B49" t="s">
        <v>57</v>
      </c>
      <c r="C49" t="s">
        <v>56</v>
      </c>
    </row>
    <row r="50" spans="2:3" ht="14.25">
      <c r="B50" t="s">
        <v>8</v>
      </c>
      <c r="C50" t="s">
        <v>22</v>
      </c>
    </row>
    <row r="51" spans="2:3" ht="14.25">
      <c r="B51" t="s">
        <v>9</v>
      </c>
      <c r="C51" t="s">
        <v>23</v>
      </c>
    </row>
    <row r="52" spans="2:3" ht="14.25">
      <c r="B52" t="s">
        <v>10</v>
      </c>
      <c r="C52" t="s">
        <v>24</v>
      </c>
    </row>
    <row r="53" spans="2:3" ht="14.25">
      <c r="B53" t="s">
        <v>11</v>
      </c>
      <c r="C53" t="s">
        <v>25</v>
      </c>
    </row>
    <row r="54" spans="2:3" ht="14.25">
      <c r="B54" t="s">
        <v>13</v>
      </c>
      <c r="C54" t="s">
        <v>26</v>
      </c>
    </row>
    <row r="55" spans="2:3" ht="14.25">
      <c r="B55" t="s">
        <v>39</v>
      </c>
      <c r="C55" t="s">
        <v>40</v>
      </c>
    </row>
    <row r="56" spans="2:3" ht="14.25">
      <c r="B56" t="s">
        <v>12</v>
      </c>
      <c r="C56" t="s">
        <v>27</v>
      </c>
    </row>
    <row r="57" spans="2:3" ht="14.25">
      <c r="B57" t="s">
        <v>14</v>
      </c>
      <c r="C57" t="s">
        <v>41</v>
      </c>
    </row>
    <row r="58" spans="2:3" ht="14.25">
      <c r="B58" t="s">
        <v>42</v>
      </c>
      <c r="C58" t="s">
        <v>51</v>
      </c>
    </row>
  </sheetData>
  <sheetProtection/>
  <mergeCells count="15">
    <mergeCell ref="C1:D1"/>
    <mergeCell ref="E1:E2"/>
    <mergeCell ref="F1:F2"/>
    <mergeCell ref="G1:G2"/>
    <mergeCell ref="O1:O2"/>
    <mergeCell ref="P1:P2"/>
    <mergeCell ref="A16:H16"/>
    <mergeCell ref="H1:H2"/>
    <mergeCell ref="I1:I2"/>
    <mergeCell ref="J1:J2"/>
    <mergeCell ref="K1:K2"/>
    <mergeCell ref="L1:L2"/>
    <mergeCell ref="M1:N1"/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33.57421875" style="0" customWidth="1"/>
    <col min="8" max="8" width="9.57421875" style="0" customWidth="1"/>
  </cols>
  <sheetData>
    <row r="1" spans="1:16" ht="14.25" customHeight="1">
      <c r="A1" s="52"/>
      <c r="B1" s="65" t="s">
        <v>0</v>
      </c>
      <c r="C1" s="64" t="s">
        <v>64</v>
      </c>
      <c r="D1" s="54"/>
      <c r="E1" s="58" t="s">
        <v>66</v>
      </c>
      <c r="F1" s="58" t="s">
        <v>67</v>
      </c>
      <c r="G1" s="48" t="s">
        <v>68</v>
      </c>
      <c r="H1" s="50" t="s">
        <v>69</v>
      </c>
      <c r="I1" s="60" t="s">
        <v>62</v>
      </c>
      <c r="J1" s="58" t="s">
        <v>43</v>
      </c>
      <c r="K1" s="58" t="s">
        <v>44</v>
      </c>
      <c r="L1" s="58" t="s">
        <v>45</v>
      </c>
      <c r="M1" s="64" t="s">
        <v>46</v>
      </c>
      <c r="N1" s="54"/>
      <c r="O1" s="58" t="s">
        <v>50</v>
      </c>
      <c r="P1" s="62" t="s">
        <v>49</v>
      </c>
    </row>
    <row r="2" spans="1:16" ht="15" thickBot="1">
      <c r="A2" s="53"/>
      <c r="B2" s="66"/>
      <c r="C2" s="40" t="s">
        <v>63</v>
      </c>
      <c r="D2" s="40" t="s">
        <v>65</v>
      </c>
      <c r="E2" s="59"/>
      <c r="F2" s="59"/>
      <c r="G2" s="49"/>
      <c r="H2" s="51"/>
      <c r="I2" s="61"/>
      <c r="J2" s="59"/>
      <c r="K2" s="59"/>
      <c r="L2" s="59"/>
      <c r="M2" s="40" t="s">
        <v>47</v>
      </c>
      <c r="N2" s="40" t="s">
        <v>48</v>
      </c>
      <c r="O2" s="59"/>
      <c r="P2" s="63"/>
    </row>
    <row r="3" spans="1:16" ht="14.25">
      <c r="A3" s="9" t="s">
        <v>80</v>
      </c>
      <c r="B3" s="8">
        <v>0</v>
      </c>
      <c r="C3" s="3"/>
      <c r="D3" s="3"/>
      <c r="E3" s="3"/>
      <c r="F3" s="3"/>
      <c r="G3" s="3"/>
      <c r="H3" s="17"/>
      <c r="I3" s="25"/>
      <c r="J3" s="3"/>
      <c r="K3" s="3"/>
      <c r="L3" s="3"/>
      <c r="M3" s="3"/>
      <c r="N3" s="3"/>
      <c r="O3" s="3"/>
      <c r="P3" s="17"/>
    </row>
    <row r="4" spans="1:16" ht="14.25">
      <c r="A4" s="11" t="s">
        <v>88</v>
      </c>
      <c r="B4" s="7">
        <v>109</v>
      </c>
      <c r="C4" s="6"/>
      <c r="D4" s="6"/>
      <c r="E4" s="6"/>
      <c r="F4" s="6"/>
      <c r="G4" s="1">
        <f>C4+D4+E4-F4</f>
        <v>0</v>
      </c>
      <c r="H4" s="12">
        <f>G4/B4</f>
        <v>0</v>
      </c>
      <c r="I4" s="26">
        <f>57*60</f>
        <v>3420</v>
      </c>
      <c r="J4" s="6"/>
      <c r="K4" s="6"/>
      <c r="L4" s="6"/>
      <c r="M4" s="6"/>
      <c r="N4" s="6"/>
      <c r="O4" s="1"/>
      <c r="P4" s="10">
        <f>J4+K4+L4+M4+N4</f>
        <v>0</v>
      </c>
    </row>
    <row r="5" spans="1:16" ht="14.25">
      <c r="A5" s="9" t="s">
        <v>83</v>
      </c>
      <c r="B5" s="8">
        <v>0</v>
      </c>
      <c r="C5" s="1">
        <v>0</v>
      </c>
      <c r="D5" s="1">
        <v>0</v>
      </c>
      <c r="E5" s="6"/>
      <c r="F5" s="1">
        <v>0</v>
      </c>
      <c r="G5" s="1">
        <f>E5</f>
        <v>0</v>
      </c>
      <c r="H5" s="13"/>
      <c r="I5" s="26">
        <v>60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6"/>
      <c r="P5" s="10"/>
    </row>
    <row r="6" spans="1:16" ht="14.25">
      <c r="A6" s="11" t="s">
        <v>89</v>
      </c>
      <c r="B6" s="7">
        <v>37</v>
      </c>
      <c r="C6" s="6"/>
      <c r="D6" s="6"/>
      <c r="E6" s="6"/>
      <c r="F6" s="6"/>
      <c r="G6" s="1">
        <f>C6+D6+E6-F6</f>
        <v>0</v>
      </c>
      <c r="H6" s="12">
        <f>G6/B6</f>
        <v>0</v>
      </c>
      <c r="I6" s="26">
        <f>19*60</f>
        <v>1140</v>
      </c>
      <c r="J6" s="6"/>
      <c r="K6" s="6"/>
      <c r="L6" s="6"/>
      <c r="M6" s="6"/>
      <c r="N6" s="6"/>
      <c r="O6" s="1"/>
      <c r="P6" s="10">
        <f aca="true" t="shared" si="0" ref="P6:P12">J6+K6+L6+M6+N6</f>
        <v>0</v>
      </c>
    </row>
    <row r="7" spans="1:16" ht="14.25">
      <c r="A7" s="9" t="s">
        <v>84</v>
      </c>
      <c r="B7" s="8">
        <v>0</v>
      </c>
      <c r="C7" s="1">
        <v>0</v>
      </c>
      <c r="D7" s="1">
        <v>0</v>
      </c>
      <c r="E7" s="6"/>
      <c r="F7" s="1">
        <v>0</v>
      </c>
      <c r="G7" s="1">
        <f>E7</f>
        <v>0</v>
      </c>
      <c r="H7" s="13"/>
      <c r="I7" s="26">
        <v>120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6"/>
      <c r="P7" s="10"/>
    </row>
    <row r="8" spans="1:16" ht="14.25">
      <c r="A8" s="11" t="s">
        <v>91</v>
      </c>
      <c r="B8" s="7">
        <v>20</v>
      </c>
      <c r="C8" s="6"/>
      <c r="D8" s="6"/>
      <c r="E8" s="6"/>
      <c r="F8" s="6"/>
      <c r="G8" s="1">
        <f>C8+D8+E8-F8</f>
        <v>0</v>
      </c>
      <c r="H8" s="12">
        <f>G8/B8</f>
        <v>0</v>
      </c>
      <c r="I8" s="26">
        <f>15*60</f>
        <v>900</v>
      </c>
      <c r="J8" s="6"/>
      <c r="K8" s="6"/>
      <c r="L8" s="6"/>
      <c r="M8" s="6"/>
      <c r="N8" s="6"/>
      <c r="O8" s="1"/>
      <c r="P8" s="10">
        <f t="shared" si="0"/>
        <v>0</v>
      </c>
    </row>
    <row r="9" spans="1:16" ht="14.25">
      <c r="A9" s="9" t="s">
        <v>85</v>
      </c>
      <c r="B9" s="8">
        <v>0</v>
      </c>
      <c r="C9" s="1">
        <v>0</v>
      </c>
      <c r="D9" s="1">
        <v>0</v>
      </c>
      <c r="E9" s="6"/>
      <c r="F9" s="1">
        <v>0</v>
      </c>
      <c r="G9" s="1">
        <f>E9</f>
        <v>0</v>
      </c>
      <c r="H9" s="13"/>
      <c r="I9" s="26">
        <v>120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6"/>
      <c r="P9" s="10"/>
    </row>
    <row r="10" spans="1:16" ht="14.25">
      <c r="A10" s="11" t="s">
        <v>92</v>
      </c>
      <c r="B10" s="7">
        <v>24</v>
      </c>
      <c r="C10" s="6"/>
      <c r="D10" s="6"/>
      <c r="E10" s="6"/>
      <c r="F10" s="6"/>
      <c r="G10" s="1">
        <f>C10+D10+E10-F10</f>
        <v>0</v>
      </c>
      <c r="H10" s="12">
        <f>G10/B10</f>
        <v>0</v>
      </c>
      <c r="I10" s="26">
        <f>16*60</f>
        <v>960</v>
      </c>
      <c r="J10" s="6"/>
      <c r="K10" s="6"/>
      <c r="L10" s="6"/>
      <c r="M10" s="6"/>
      <c r="N10" s="6"/>
      <c r="O10" s="1"/>
      <c r="P10" s="10">
        <f t="shared" si="0"/>
        <v>0</v>
      </c>
    </row>
    <row r="11" spans="1:16" ht="14.25">
      <c r="A11" s="9" t="s">
        <v>86</v>
      </c>
      <c r="B11" s="8">
        <v>0</v>
      </c>
      <c r="C11" s="1">
        <v>0</v>
      </c>
      <c r="D11" s="1">
        <v>0</v>
      </c>
      <c r="E11" s="6"/>
      <c r="F11" s="1">
        <v>0</v>
      </c>
      <c r="G11" s="1">
        <f>E11</f>
        <v>0</v>
      </c>
      <c r="H11" s="13"/>
      <c r="I11" s="26">
        <v>120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6"/>
      <c r="P11" s="10"/>
    </row>
    <row r="12" spans="1:16" ht="14.25">
      <c r="A12" s="11" t="s">
        <v>90</v>
      </c>
      <c r="B12" s="7">
        <v>35</v>
      </c>
      <c r="C12" s="6"/>
      <c r="D12" s="6"/>
      <c r="E12" s="6"/>
      <c r="F12" s="6"/>
      <c r="G12" s="1">
        <f>C12+D12+E12-F12</f>
        <v>0</v>
      </c>
      <c r="H12" s="12">
        <f>G12/B12</f>
        <v>0</v>
      </c>
      <c r="I12" s="26">
        <f>24*60</f>
        <v>1440</v>
      </c>
      <c r="J12" s="6"/>
      <c r="K12" s="6"/>
      <c r="L12" s="6"/>
      <c r="M12" s="6"/>
      <c r="N12" s="6"/>
      <c r="O12" s="1"/>
      <c r="P12" s="10">
        <f t="shared" si="0"/>
        <v>0</v>
      </c>
    </row>
    <row r="13" spans="1:16" ht="14.25">
      <c r="A13" s="9" t="s">
        <v>87</v>
      </c>
      <c r="B13" s="8">
        <v>0</v>
      </c>
      <c r="C13" s="1">
        <v>0</v>
      </c>
      <c r="D13" s="1">
        <v>0</v>
      </c>
      <c r="E13" s="6"/>
      <c r="F13" s="1">
        <v>0</v>
      </c>
      <c r="G13" s="1">
        <f>E13</f>
        <v>0</v>
      </c>
      <c r="H13" s="13"/>
      <c r="I13" s="26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6"/>
      <c r="P13" s="10"/>
    </row>
    <row r="14" spans="1:16" ht="15.75" thickBot="1">
      <c r="A14" s="14" t="s">
        <v>21</v>
      </c>
      <c r="B14" s="34">
        <f>SUM(B3:B13)</f>
        <v>225</v>
      </c>
      <c r="C14" s="15">
        <f>SUM(C3:C13)</f>
        <v>0</v>
      </c>
      <c r="D14" s="15">
        <f>SUM(D3:D13)</f>
        <v>0</v>
      </c>
      <c r="E14" s="15">
        <f>SUM(E3:E13)</f>
        <v>0</v>
      </c>
      <c r="F14" s="15">
        <f>SUM(F3:F13)</f>
        <v>0</v>
      </c>
      <c r="G14" s="34">
        <f>C14+D14+E14-F14</f>
        <v>0</v>
      </c>
      <c r="H14" s="16"/>
      <c r="I14" s="27"/>
      <c r="J14" s="2"/>
      <c r="K14" s="2"/>
      <c r="L14" s="2"/>
      <c r="M14" s="2"/>
      <c r="N14" s="2"/>
      <c r="O14" s="2"/>
      <c r="P14" s="10"/>
    </row>
    <row r="15" spans="1:16" ht="15.75" thickBot="1">
      <c r="A15" s="38" t="s">
        <v>70</v>
      </c>
      <c r="B15" s="39"/>
      <c r="C15" s="39"/>
      <c r="D15" s="39"/>
      <c r="E15" s="39"/>
      <c r="F15" s="39"/>
      <c r="G15" s="39"/>
      <c r="H15" s="32">
        <f>G14/B14</f>
        <v>0</v>
      </c>
      <c r="I15" s="28"/>
      <c r="J15" s="29"/>
      <c r="K15" s="29"/>
      <c r="L15" s="29"/>
      <c r="M15" s="29"/>
      <c r="N15" s="29"/>
      <c r="O15" s="29"/>
      <c r="P15" s="30">
        <f>SUM(P3:P13)</f>
        <v>0</v>
      </c>
    </row>
    <row r="16" spans="1:16" ht="15.75" thickBot="1">
      <c r="A16" s="41" t="s">
        <v>71</v>
      </c>
      <c r="B16" s="42"/>
      <c r="C16" s="42"/>
      <c r="D16" s="42"/>
      <c r="E16" s="42"/>
      <c r="F16" s="42"/>
      <c r="G16" s="42"/>
      <c r="H16" s="43"/>
      <c r="I16" s="31">
        <f aca="true" t="shared" si="1" ref="I16:O16">SUM(I3:I13)</f>
        <v>8280</v>
      </c>
      <c r="J16" s="24">
        <f t="shared" si="1"/>
        <v>0</v>
      </c>
      <c r="K16" s="24">
        <f t="shared" si="1"/>
        <v>0</v>
      </c>
      <c r="L16" s="24">
        <f t="shared" si="1"/>
        <v>0</v>
      </c>
      <c r="M16" s="24">
        <f t="shared" si="1"/>
        <v>0</v>
      </c>
      <c r="N16" s="24">
        <f t="shared" si="1"/>
        <v>0</v>
      </c>
      <c r="O16" s="24">
        <f t="shared" si="1"/>
        <v>0</v>
      </c>
      <c r="P16" s="33">
        <f>O16+L16+K16+J16+M16+N16</f>
        <v>0</v>
      </c>
    </row>
    <row r="17" spans="8:16" ht="14.25">
      <c r="H17" s="21" t="s">
        <v>72</v>
      </c>
      <c r="I17" s="23">
        <f>I16/3600</f>
        <v>2.3</v>
      </c>
      <c r="J17" s="23">
        <f aca="true" t="shared" si="2" ref="J17:P17">J16/3600</f>
        <v>0</v>
      </c>
      <c r="K17" s="23">
        <f t="shared" si="2"/>
        <v>0</v>
      </c>
      <c r="L17" s="23">
        <f t="shared" si="2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</row>
    <row r="18" spans="8:16" ht="14.25">
      <c r="H18" s="4"/>
      <c r="I18" s="5"/>
      <c r="J18" s="5"/>
      <c r="K18" s="5"/>
      <c r="L18" s="5"/>
      <c r="M18" s="5"/>
      <c r="N18" s="5"/>
      <c r="O18" s="5"/>
      <c r="P18" s="5"/>
    </row>
    <row r="19" spans="2:16" ht="14.25">
      <c r="B19" s="7"/>
      <c r="C19" t="s">
        <v>98</v>
      </c>
      <c r="J19" s="5"/>
      <c r="K19" s="5"/>
      <c r="L19" s="5"/>
      <c r="M19" s="5"/>
      <c r="N19" s="5"/>
      <c r="O19" s="5"/>
      <c r="P19" s="5"/>
    </row>
    <row r="20" spans="2:16" ht="14.25">
      <c r="B20" s="6"/>
      <c r="C20" t="s">
        <v>53</v>
      </c>
      <c r="H20" s="4"/>
      <c r="I20" s="5"/>
      <c r="J20" s="5"/>
      <c r="K20" s="5"/>
      <c r="L20" s="5"/>
      <c r="M20" s="5"/>
      <c r="N20" s="5"/>
      <c r="O20" s="5"/>
      <c r="P20" s="5"/>
    </row>
    <row r="21" spans="8:16" ht="14.25">
      <c r="H21" s="4"/>
      <c r="I21" s="5"/>
      <c r="J21" s="5"/>
      <c r="K21" s="5"/>
      <c r="L21" s="5"/>
      <c r="M21" s="5"/>
      <c r="N21" s="5"/>
      <c r="O21" s="5"/>
      <c r="P21" s="5"/>
    </row>
    <row r="22" spans="2:16" ht="14.25">
      <c r="B22" t="s">
        <v>58</v>
      </c>
      <c r="H22" s="4"/>
      <c r="I22" s="5"/>
      <c r="J22" s="5"/>
      <c r="K22" s="5"/>
      <c r="L22" s="5"/>
      <c r="M22" s="5"/>
      <c r="N22" s="5"/>
      <c r="O22" s="5"/>
      <c r="P22" s="5"/>
    </row>
    <row r="23" spans="2:16" ht="14.25">
      <c r="B23" t="s">
        <v>54</v>
      </c>
      <c r="H23" s="4"/>
      <c r="I23" s="5"/>
      <c r="J23" s="5"/>
      <c r="K23" s="5"/>
      <c r="L23" s="5"/>
      <c r="M23" s="5"/>
      <c r="N23" s="5"/>
      <c r="O23" s="5"/>
      <c r="P23" s="5"/>
    </row>
    <row r="24" spans="2:16" ht="14.25">
      <c r="B24" t="s">
        <v>55</v>
      </c>
      <c r="H24" s="4"/>
      <c r="I24" s="5"/>
      <c r="J24" s="5"/>
      <c r="K24" s="5"/>
      <c r="L24" s="5"/>
      <c r="M24" s="5"/>
      <c r="N24" s="5"/>
      <c r="O24" s="5"/>
      <c r="P24" s="5"/>
    </row>
    <row r="25" spans="2:16" ht="14.25">
      <c r="B25" t="s">
        <v>78</v>
      </c>
      <c r="H25" s="4"/>
      <c r="I25" s="5"/>
      <c r="J25" s="5"/>
      <c r="K25" s="5"/>
      <c r="L25" s="5"/>
      <c r="M25" s="5"/>
      <c r="N25" s="5"/>
      <c r="O25" s="5"/>
      <c r="P25" s="5"/>
    </row>
    <row r="26" spans="2:16" ht="14.25">
      <c r="B26" t="s">
        <v>79</v>
      </c>
      <c r="H26" s="4"/>
      <c r="I26" s="5"/>
      <c r="J26" s="5"/>
      <c r="K26" s="5"/>
      <c r="L26" s="5"/>
      <c r="M26" s="5"/>
      <c r="N26" s="5"/>
      <c r="O26" s="5"/>
      <c r="P26" s="5"/>
    </row>
    <row r="27" spans="2:16" ht="14.25">
      <c r="B27" s="36" t="s">
        <v>82</v>
      </c>
      <c r="H27" s="4"/>
      <c r="I27" s="5"/>
      <c r="J27" s="5"/>
      <c r="K27" s="5"/>
      <c r="L27" s="5"/>
      <c r="M27" s="5"/>
      <c r="N27" s="5"/>
      <c r="O27" s="5"/>
      <c r="P27" s="5"/>
    </row>
    <row r="28" spans="2:16" ht="14.25">
      <c r="B28" t="s">
        <v>60</v>
      </c>
      <c r="H28" s="4"/>
      <c r="I28" s="5"/>
      <c r="J28" s="5"/>
      <c r="K28" s="5"/>
      <c r="L28" s="5"/>
      <c r="M28" s="5"/>
      <c r="N28" s="5"/>
      <c r="O28" s="5"/>
      <c r="P28" s="5"/>
    </row>
    <row r="29" spans="2:16" ht="14.25">
      <c r="B29" t="s">
        <v>59</v>
      </c>
      <c r="H29" s="4"/>
      <c r="I29" s="5"/>
      <c r="J29" s="5"/>
      <c r="K29" s="5"/>
      <c r="L29" s="5"/>
      <c r="M29" s="5"/>
      <c r="N29" s="5"/>
      <c r="O29" s="5"/>
      <c r="P29" s="5"/>
    </row>
    <row r="30" spans="8:16" ht="14.25">
      <c r="H30" s="4"/>
      <c r="I30" s="5"/>
      <c r="J30" s="5"/>
      <c r="K30" s="5"/>
      <c r="L30" s="5"/>
      <c r="M30" s="5"/>
      <c r="N30" s="5"/>
      <c r="O30" s="5"/>
      <c r="P30" s="5"/>
    </row>
    <row r="31" spans="8:16" ht="14.25">
      <c r="H31" s="4"/>
      <c r="I31" s="5"/>
      <c r="J31" s="5"/>
      <c r="K31" s="5"/>
      <c r="L31" s="5"/>
      <c r="M31" s="5"/>
      <c r="N31" s="5"/>
      <c r="O31" s="5"/>
      <c r="P31" s="5"/>
    </row>
    <row r="32" ht="14.25">
      <c r="B32" t="s">
        <v>28</v>
      </c>
    </row>
    <row r="33" spans="2:3" ht="14.25">
      <c r="B33" t="s">
        <v>29</v>
      </c>
      <c r="C33" t="s">
        <v>33</v>
      </c>
    </row>
    <row r="34" spans="2:3" ht="14.25">
      <c r="B34" t="s">
        <v>30</v>
      </c>
      <c r="C34" t="s">
        <v>34</v>
      </c>
    </row>
    <row r="35" spans="2:3" ht="14.25">
      <c r="B35" t="s">
        <v>31</v>
      </c>
      <c r="C35" t="s">
        <v>35</v>
      </c>
    </row>
    <row r="36" spans="2:3" ht="14.25">
      <c r="B36" t="s">
        <v>38</v>
      </c>
      <c r="C36" t="s">
        <v>36</v>
      </c>
    </row>
    <row r="37" spans="2:3" ht="14.25">
      <c r="B37" t="s">
        <v>32</v>
      </c>
      <c r="C37" t="s">
        <v>37</v>
      </c>
    </row>
    <row r="38" ht="14.25">
      <c r="B38" t="s">
        <v>73</v>
      </c>
    </row>
    <row r="39" ht="14.25">
      <c r="B39" t="s">
        <v>61</v>
      </c>
    </row>
    <row r="41" ht="14.25">
      <c r="B41" t="s">
        <v>4</v>
      </c>
    </row>
    <row r="42" spans="2:3" ht="14.25">
      <c r="B42" t="s">
        <v>0</v>
      </c>
      <c r="C42" t="s">
        <v>52</v>
      </c>
    </row>
    <row r="43" spans="2:3" ht="14.25">
      <c r="B43" t="s">
        <v>5</v>
      </c>
      <c r="C43" t="s">
        <v>15</v>
      </c>
    </row>
    <row r="44" spans="2:3" ht="14.25">
      <c r="B44" t="s">
        <v>1</v>
      </c>
      <c r="C44" t="s">
        <v>16</v>
      </c>
    </row>
    <row r="45" spans="2:3" ht="14.25">
      <c r="B45" t="s">
        <v>2</v>
      </c>
      <c r="C45" t="s">
        <v>17</v>
      </c>
    </row>
    <row r="46" spans="2:3" ht="14.25">
      <c r="B46" t="s">
        <v>3</v>
      </c>
      <c r="C46" t="s">
        <v>18</v>
      </c>
    </row>
    <row r="47" spans="2:3" ht="14.25">
      <c r="B47" t="s">
        <v>6</v>
      </c>
      <c r="C47" t="s">
        <v>19</v>
      </c>
    </row>
    <row r="48" spans="2:3" ht="14.25">
      <c r="B48" t="s">
        <v>7</v>
      </c>
      <c r="C48" t="s">
        <v>20</v>
      </c>
    </row>
    <row r="49" spans="2:3" ht="14.25">
      <c r="B49" t="s">
        <v>57</v>
      </c>
      <c r="C49" t="s">
        <v>56</v>
      </c>
    </row>
    <row r="50" spans="2:3" ht="14.25">
      <c r="B50" t="s">
        <v>8</v>
      </c>
      <c r="C50" t="s">
        <v>22</v>
      </c>
    </row>
    <row r="51" spans="2:3" ht="14.25">
      <c r="B51" t="s">
        <v>9</v>
      </c>
      <c r="C51" t="s">
        <v>23</v>
      </c>
    </row>
    <row r="52" spans="2:3" ht="14.25">
      <c r="B52" t="s">
        <v>10</v>
      </c>
      <c r="C52" t="s">
        <v>24</v>
      </c>
    </row>
    <row r="53" spans="2:3" ht="14.25">
      <c r="B53" t="s">
        <v>11</v>
      </c>
      <c r="C53" t="s">
        <v>25</v>
      </c>
    </row>
    <row r="54" spans="2:3" ht="14.25">
      <c r="B54" t="s">
        <v>13</v>
      </c>
      <c r="C54" t="s">
        <v>26</v>
      </c>
    </row>
    <row r="55" spans="2:3" ht="14.25">
      <c r="B55" t="s">
        <v>39</v>
      </c>
      <c r="C55" t="s">
        <v>40</v>
      </c>
    </row>
    <row r="56" spans="2:3" ht="14.25">
      <c r="B56" t="s">
        <v>12</v>
      </c>
      <c r="C56" t="s">
        <v>27</v>
      </c>
    </row>
    <row r="57" spans="2:3" ht="14.25">
      <c r="B57" t="s">
        <v>14</v>
      </c>
      <c r="C57" t="s">
        <v>41</v>
      </c>
    </row>
    <row r="58" spans="2:3" ht="14.25">
      <c r="B58" t="s">
        <v>42</v>
      </c>
      <c r="C58" t="s">
        <v>51</v>
      </c>
    </row>
  </sheetData>
  <sheetProtection/>
  <mergeCells count="15">
    <mergeCell ref="C1:D1"/>
    <mergeCell ref="E1:E2"/>
    <mergeCell ref="F1:F2"/>
    <mergeCell ref="G1:G2"/>
    <mergeCell ref="O1:O2"/>
    <mergeCell ref="P1:P2"/>
    <mergeCell ref="A16:H16"/>
    <mergeCell ref="H1:H2"/>
    <mergeCell ref="I1:I2"/>
    <mergeCell ref="J1:J2"/>
    <mergeCell ref="K1:K2"/>
    <mergeCell ref="L1:L2"/>
    <mergeCell ref="M1:N1"/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7.421875" style="0" customWidth="1"/>
    <col min="8" max="8" width="9.57421875" style="0" customWidth="1"/>
  </cols>
  <sheetData>
    <row r="1" spans="1:16" ht="14.25">
      <c r="A1" s="52"/>
      <c r="B1" s="44" t="s">
        <v>0</v>
      </c>
      <c r="C1" s="46" t="s">
        <v>64</v>
      </c>
      <c r="D1" s="46"/>
      <c r="E1" s="46" t="s">
        <v>66</v>
      </c>
      <c r="F1" s="46" t="s">
        <v>67</v>
      </c>
      <c r="G1" s="48" t="s">
        <v>68</v>
      </c>
      <c r="H1" s="50" t="s">
        <v>69</v>
      </c>
      <c r="I1" s="60" t="s">
        <v>62</v>
      </c>
      <c r="J1" s="54" t="s">
        <v>43</v>
      </c>
      <c r="K1" s="46" t="s">
        <v>44</v>
      </c>
      <c r="L1" s="46" t="s">
        <v>45</v>
      </c>
      <c r="M1" s="46" t="s">
        <v>46</v>
      </c>
      <c r="N1" s="46"/>
      <c r="O1" s="58" t="s">
        <v>50</v>
      </c>
      <c r="P1" s="56" t="s">
        <v>49</v>
      </c>
    </row>
    <row r="2" spans="1:16" ht="15" thickBot="1">
      <c r="A2" s="53"/>
      <c r="B2" s="45"/>
      <c r="C2" s="35" t="s">
        <v>63</v>
      </c>
      <c r="D2" s="35" t="s">
        <v>65</v>
      </c>
      <c r="E2" s="47"/>
      <c r="F2" s="47"/>
      <c r="G2" s="49"/>
      <c r="H2" s="51"/>
      <c r="I2" s="61"/>
      <c r="J2" s="55"/>
      <c r="K2" s="47"/>
      <c r="L2" s="47"/>
      <c r="M2" s="35" t="s">
        <v>47</v>
      </c>
      <c r="N2" s="35" t="s">
        <v>48</v>
      </c>
      <c r="O2" s="59"/>
      <c r="P2" s="57"/>
    </row>
    <row r="3" spans="1:18" ht="14.25">
      <c r="A3" s="9" t="s">
        <v>87</v>
      </c>
      <c r="B3" s="8">
        <v>0</v>
      </c>
      <c r="C3" s="3"/>
      <c r="D3" s="3"/>
      <c r="E3" s="3"/>
      <c r="F3" s="3"/>
      <c r="G3" s="3"/>
      <c r="H3" s="17"/>
      <c r="I3" s="25">
        <f>15*60</f>
        <v>900</v>
      </c>
      <c r="J3" s="3"/>
      <c r="K3" s="3"/>
      <c r="L3" s="3"/>
      <c r="M3" s="3"/>
      <c r="N3" s="3"/>
      <c r="O3" s="3"/>
      <c r="P3" s="17"/>
      <c r="R3" s="37"/>
    </row>
    <row r="4" spans="1:18" ht="14.25">
      <c r="A4" s="11" t="s">
        <v>93</v>
      </c>
      <c r="B4" s="7">
        <v>35</v>
      </c>
      <c r="C4" s="6"/>
      <c r="D4" s="6"/>
      <c r="E4" s="6"/>
      <c r="F4" s="6"/>
      <c r="G4" s="1">
        <f>C4+D4+E4-F4</f>
        <v>0</v>
      </c>
      <c r="H4" s="12">
        <f>G4/B4</f>
        <v>0</v>
      </c>
      <c r="I4" s="26">
        <f>25*60</f>
        <v>1500</v>
      </c>
      <c r="J4" s="6"/>
      <c r="K4" s="6"/>
      <c r="L4" s="6"/>
      <c r="M4" s="6"/>
      <c r="N4" s="6"/>
      <c r="O4" s="1"/>
      <c r="P4" s="10">
        <f>J4+K4+L4+M4+N4</f>
        <v>0</v>
      </c>
      <c r="R4" s="37"/>
    </row>
    <row r="5" spans="1:18" ht="14.25">
      <c r="A5" s="9" t="s">
        <v>86</v>
      </c>
      <c r="B5" s="8">
        <v>0</v>
      </c>
      <c r="C5" s="1">
        <v>0</v>
      </c>
      <c r="D5" s="1">
        <v>0</v>
      </c>
      <c r="E5" s="6"/>
      <c r="F5" s="1">
        <v>0</v>
      </c>
      <c r="G5" s="1">
        <f>E5</f>
        <v>0</v>
      </c>
      <c r="H5" s="13"/>
      <c r="I5" s="26">
        <v>60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6"/>
      <c r="P5" s="10"/>
      <c r="R5" s="37"/>
    </row>
    <row r="6" spans="1:18" ht="14.25">
      <c r="A6" s="11" t="s">
        <v>94</v>
      </c>
      <c r="B6" s="7">
        <v>24</v>
      </c>
      <c r="C6" s="6"/>
      <c r="D6" s="6"/>
      <c r="E6" s="6"/>
      <c r="F6" s="6"/>
      <c r="G6" s="1">
        <f>C6+D6+E6-F6</f>
        <v>0</v>
      </c>
      <c r="H6" s="12">
        <f>G6/B6</f>
        <v>0</v>
      </c>
      <c r="I6" s="26">
        <f>16*60</f>
        <v>960</v>
      </c>
      <c r="J6" s="6"/>
      <c r="K6" s="6"/>
      <c r="L6" s="6"/>
      <c r="M6" s="6"/>
      <c r="N6" s="6"/>
      <c r="O6" s="1"/>
      <c r="P6" s="10">
        <f aca="true" t="shared" si="0" ref="P6:P12">J6+K6+L6+M6+N6</f>
        <v>0</v>
      </c>
      <c r="R6" s="37"/>
    </row>
    <row r="7" spans="1:16" ht="14.25">
      <c r="A7" s="9" t="s">
        <v>85</v>
      </c>
      <c r="B7" s="8">
        <v>0</v>
      </c>
      <c r="C7" s="1">
        <v>0</v>
      </c>
      <c r="D7" s="1">
        <v>0</v>
      </c>
      <c r="E7" s="6"/>
      <c r="F7" s="1">
        <v>0</v>
      </c>
      <c r="G7" s="1">
        <f>E7</f>
        <v>0</v>
      </c>
      <c r="H7" s="13"/>
      <c r="I7" s="26">
        <v>60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6"/>
      <c r="P7" s="10"/>
    </row>
    <row r="8" spans="1:16" ht="14.25">
      <c r="A8" s="11" t="s">
        <v>95</v>
      </c>
      <c r="B8" s="7">
        <v>20</v>
      </c>
      <c r="C8" s="6"/>
      <c r="D8" s="6"/>
      <c r="E8" s="6"/>
      <c r="F8" s="6"/>
      <c r="G8" s="1">
        <f>C8+D8+E8-F8</f>
        <v>0</v>
      </c>
      <c r="H8" s="12">
        <f>G8/B8</f>
        <v>0</v>
      </c>
      <c r="I8" s="26">
        <f>13*60</f>
        <v>780</v>
      </c>
      <c r="J8" s="6"/>
      <c r="K8" s="6"/>
      <c r="L8" s="6"/>
      <c r="M8" s="6"/>
      <c r="N8" s="6"/>
      <c r="O8" s="1"/>
      <c r="P8" s="10">
        <f t="shared" si="0"/>
        <v>0</v>
      </c>
    </row>
    <row r="9" spans="1:16" ht="14.25">
      <c r="A9" s="9" t="s">
        <v>84</v>
      </c>
      <c r="B9" s="8">
        <v>0</v>
      </c>
      <c r="C9" s="1">
        <v>0</v>
      </c>
      <c r="D9" s="1">
        <v>0</v>
      </c>
      <c r="E9" s="6"/>
      <c r="F9" s="1">
        <v>0</v>
      </c>
      <c r="G9" s="1">
        <f>E9</f>
        <v>0</v>
      </c>
      <c r="H9" s="13"/>
      <c r="I9" s="26">
        <v>60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6"/>
      <c r="P9" s="10"/>
    </row>
    <row r="10" spans="1:16" ht="14.25">
      <c r="A10" s="11" t="s">
        <v>96</v>
      </c>
      <c r="B10" s="7">
        <v>37</v>
      </c>
      <c r="C10" s="6"/>
      <c r="D10" s="6"/>
      <c r="E10" s="6"/>
      <c r="F10" s="6"/>
      <c r="G10" s="1">
        <f>C10+D10+E10-F10</f>
        <v>0</v>
      </c>
      <c r="H10" s="12">
        <f>G10/B10</f>
        <v>0</v>
      </c>
      <c r="I10" s="26">
        <f>21*60</f>
        <v>1260</v>
      </c>
      <c r="J10" s="6"/>
      <c r="K10" s="6"/>
      <c r="L10" s="6"/>
      <c r="M10" s="6"/>
      <c r="N10" s="6"/>
      <c r="O10" s="1"/>
      <c r="P10" s="10">
        <f t="shared" si="0"/>
        <v>0</v>
      </c>
    </row>
    <row r="11" spans="1:16" ht="14.25">
      <c r="A11" s="9" t="s">
        <v>83</v>
      </c>
      <c r="B11" s="8">
        <v>0</v>
      </c>
      <c r="C11" s="1">
        <v>0</v>
      </c>
      <c r="D11" s="1">
        <v>0</v>
      </c>
      <c r="E11" s="6"/>
      <c r="F11" s="1">
        <v>0</v>
      </c>
      <c r="G11" s="1">
        <f>E11</f>
        <v>0</v>
      </c>
      <c r="H11" s="13"/>
      <c r="I11" s="26">
        <v>60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6"/>
      <c r="P11" s="10"/>
    </row>
    <row r="12" spans="1:16" ht="14.25">
      <c r="A12" s="11" t="s">
        <v>97</v>
      </c>
      <c r="B12" s="7">
        <v>109</v>
      </c>
      <c r="C12" s="6"/>
      <c r="D12" s="6"/>
      <c r="E12" s="6"/>
      <c r="F12" s="6"/>
      <c r="G12" s="1">
        <f>C12+D12+E12-F12</f>
        <v>0</v>
      </c>
      <c r="H12" s="12">
        <f>G12/B12</f>
        <v>0</v>
      </c>
      <c r="I12" s="26">
        <f>60*60</f>
        <v>3600</v>
      </c>
      <c r="J12" s="6"/>
      <c r="K12" s="6"/>
      <c r="L12" s="6"/>
      <c r="M12" s="6"/>
      <c r="N12" s="6"/>
      <c r="O12" s="1"/>
      <c r="P12" s="10">
        <f t="shared" si="0"/>
        <v>0</v>
      </c>
    </row>
    <row r="13" spans="1:16" ht="14.25">
      <c r="A13" s="9" t="s">
        <v>80</v>
      </c>
      <c r="B13" s="8">
        <v>0</v>
      </c>
      <c r="C13" s="1">
        <v>0</v>
      </c>
      <c r="D13" s="1">
        <v>0</v>
      </c>
      <c r="E13" s="6"/>
      <c r="F13" s="1">
        <v>0</v>
      </c>
      <c r="G13" s="1">
        <f>E13</f>
        <v>0</v>
      </c>
      <c r="H13" s="13"/>
      <c r="I13" s="26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6"/>
      <c r="P13" s="10"/>
    </row>
    <row r="14" spans="1:16" ht="15.75" thickBot="1">
      <c r="A14" s="14" t="s">
        <v>21</v>
      </c>
      <c r="B14" s="34">
        <f>SUM(B3:B13)</f>
        <v>225</v>
      </c>
      <c r="C14" s="15">
        <f>SUM(C3:C13)</f>
        <v>0</v>
      </c>
      <c r="D14" s="15">
        <f>SUM(D3:D13)</f>
        <v>0</v>
      </c>
      <c r="E14" s="15">
        <f>SUM(E3:E13)</f>
        <v>0</v>
      </c>
      <c r="F14" s="15">
        <f>SUM(F3:F13)</f>
        <v>0</v>
      </c>
      <c r="G14" s="34">
        <f>C14+D14+E14-F14</f>
        <v>0</v>
      </c>
      <c r="H14" s="16"/>
      <c r="I14" s="27"/>
      <c r="J14" s="2"/>
      <c r="K14" s="2"/>
      <c r="L14" s="2"/>
      <c r="M14" s="2"/>
      <c r="N14" s="2"/>
      <c r="O14" s="2"/>
      <c r="P14" s="10"/>
    </row>
    <row r="15" spans="1:16" ht="15.75" thickBot="1">
      <c r="A15" s="38" t="s">
        <v>70</v>
      </c>
      <c r="B15" s="39"/>
      <c r="C15" s="39"/>
      <c r="D15" s="39"/>
      <c r="E15" s="39"/>
      <c r="F15" s="39"/>
      <c r="G15" s="39"/>
      <c r="H15" s="32">
        <f>G14/B14</f>
        <v>0</v>
      </c>
      <c r="I15" s="28"/>
      <c r="J15" s="29"/>
      <c r="K15" s="29"/>
      <c r="L15" s="29"/>
      <c r="M15" s="29"/>
      <c r="N15" s="29"/>
      <c r="O15" s="29"/>
      <c r="P15" s="30">
        <f>SUM(P3:P13)</f>
        <v>0</v>
      </c>
    </row>
    <row r="16" spans="1:16" ht="15.75" thickBot="1">
      <c r="A16" s="41" t="s">
        <v>71</v>
      </c>
      <c r="B16" s="42"/>
      <c r="C16" s="42"/>
      <c r="D16" s="42"/>
      <c r="E16" s="42"/>
      <c r="F16" s="42"/>
      <c r="G16" s="42"/>
      <c r="H16" s="43"/>
      <c r="I16" s="31">
        <f aca="true" t="shared" si="1" ref="I16:O16">SUM(I3:I13)</f>
        <v>9240</v>
      </c>
      <c r="J16" s="24">
        <f t="shared" si="1"/>
        <v>0</v>
      </c>
      <c r="K16" s="24">
        <f t="shared" si="1"/>
        <v>0</v>
      </c>
      <c r="L16" s="24">
        <f t="shared" si="1"/>
        <v>0</v>
      </c>
      <c r="M16" s="24">
        <f t="shared" si="1"/>
        <v>0</v>
      </c>
      <c r="N16" s="24">
        <f t="shared" si="1"/>
        <v>0</v>
      </c>
      <c r="O16" s="24">
        <f t="shared" si="1"/>
        <v>0</v>
      </c>
      <c r="P16" s="33">
        <f>O16+L16+K16+J16+M16+N16</f>
        <v>0</v>
      </c>
    </row>
    <row r="17" spans="8:16" ht="14.25">
      <c r="H17" s="21" t="s">
        <v>72</v>
      </c>
      <c r="I17" s="23">
        <f>I16/3600</f>
        <v>2.566666666666667</v>
      </c>
      <c r="J17" s="23">
        <f aca="true" t="shared" si="2" ref="J17:P17">J16/3600</f>
        <v>0</v>
      </c>
      <c r="K17" s="23">
        <f t="shared" si="2"/>
        <v>0</v>
      </c>
      <c r="L17" s="23">
        <f t="shared" si="2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</row>
    <row r="18" spans="8:16" ht="14.25">
      <c r="H18" s="4"/>
      <c r="I18" s="5"/>
      <c r="J18" s="5"/>
      <c r="K18" s="5"/>
      <c r="L18" s="5"/>
      <c r="M18" s="5"/>
      <c r="N18" s="5"/>
      <c r="O18" s="5"/>
      <c r="P18" s="5"/>
    </row>
    <row r="19" spans="2:16" ht="14.25">
      <c r="B19" s="7"/>
      <c r="C19" t="s">
        <v>98</v>
      </c>
      <c r="J19" s="5"/>
      <c r="K19" s="5"/>
      <c r="L19" s="5"/>
      <c r="M19" s="5"/>
      <c r="N19" s="5"/>
      <c r="O19" s="5"/>
      <c r="P19" s="5"/>
    </row>
    <row r="20" spans="2:16" ht="14.25">
      <c r="B20" s="6"/>
      <c r="C20" t="s">
        <v>53</v>
      </c>
      <c r="H20" s="4"/>
      <c r="I20" s="5"/>
      <c r="J20" s="5"/>
      <c r="K20" s="5"/>
      <c r="L20" s="5"/>
      <c r="M20" s="5"/>
      <c r="N20" s="5"/>
      <c r="O20" s="5"/>
      <c r="P20" s="5"/>
    </row>
    <row r="21" spans="8:16" ht="14.25">
      <c r="H21" s="4"/>
      <c r="I21" s="5"/>
      <c r="J21" s="5"/>
      <c r="K21" s="5"/>
      <c r="L21" s="5"/>
      <c r="M21" s="5"/>
      <c r="N21" s="5"/>
      <c r="O21" s="5"/>
      <c r="P21" s="5"/>
    </row>
    <row r="22" spans="2:16" ht="14.25">
      <c r="B22" t="s">
        <v>58</v>
      </c>
      <c r="H22" s="4"/>
      <c r="I22" s="5"/>
      <c r="J22" s="5"/>
      <c r="K22" s="5"/>
      <c r="L22" s="5"/>
      <c r="M22" s="5"/>
      <c r="N22" s="5"/>
      <c r="O22" s="5"/>
      <c r="P22" s="5"/>
    </row>
    <row r="23" spans="2:16" ht="14.25">
      <c r="B23" t="s">
        <v>54</v>
      </c>
      <c r="H23" s="4"/>
      <c r="I23" s="5"/>
      <c r="J23" s="5"/>
      <c r="K23" s="5"/>
      <c r="L23" s="5"/>
      <c r="M23" s="5"/>
      <c r="N23" s="5"/>
      <c r="O23" s="5"/>
      <c r="P23" s="5"/>
    </row>
    <row r="24" spans="2:16" ht="14.25">
      <c r="B24" t="s">
        <v>55</v>
      </c>
      <c r="H24" s="4"/>
      <c r="I24" s="5"/>
      <c r="J24" s="5"/>
      <c r="K24" s="5"/>
      <c r="L24" s="5"/>
      <c r="M24" s="5"/>
      <c r="N24" s="5"/>
      <c r="O24" s="5"/>
      <c r="P24" s="5"/>
    </row>
    <row r="25" spans="2:16" ht="14.25">
      <c r="B25" t="s">
        <v>99</v>
      </c>
      <c r="H25" s="4"/>
      <c r="I25" s="5"/>
      <c r="J25" s="5"/>
      <c r="K25" s="5"/>
      <c r="L25" s="5"/>
      <c r="M25" s="5"/>
      <c r="N25" s="5"/>
      <c r="O25" s="5"/>
      <c r="P25" s="5"/>
    </row>
    <row r="26" spans="2:16" ht="14.25">
      <c r="B26" t="s">
        <v>60</v>
      </c>
      <c r="H26" s="4"/>
      <c r="I26" s="5"/>
      <c r="J26" s="5"/>
      <c r="K26" s="5"/>
      <c r="L26" s="5"/>
      <c r="M26" s="5"/>
      <c r="N26" s="5"/>
      <c r="O26" s="5"/>
      <c r="P26" s="5"/>
    </row>
    <row r="27" spans="2:16" ht="14.25">
      <c r="B27" t="s">
        <v>59</v>
      </c>
      <c r="H27" s="4"/>
      <c r="I27" s="5"/>
      <c r="J27" s="5"/>
      <c r="K27" s="5"/>
      <c r="L27" s="5"/>
      <c r="M27" s="5"/>
      <c r="N27" s="5"/>
      <c r="O27" s="5"/>
      <c r="P27" s="5"/>
    </row>
    <row r="28" spans="8:16" ht="14.25">
      <c r="H28" s="4"/>
      <c r="I28" s="5"/>
      <c r="J28" s="5"/>
      <c r="K28" s="5"/>
      <c r="L28" s="5"/>
      <c r="M28" s="5"/>
      <c r="N28" s="5"/>
      <c r="O28" s="5"/>
      <c r="P28" s="5"/>
    </row>
    <row r="29" spans="8:16" ht="14.25">
      <c r="H29" s="4"/>
      <c r="I29" s="5"/>
      <c r="J29" s="5"/>
      <c r="K29" s="5"/>
      <c r="L29" s="5"/>
      <c r="M29" s="5"/>
      <c r="N29" s="5"/>
      <c r="O29" s="5"/>
      <c r="P29" s="5"/>
    </row>
    <row r="30" ht="14.25">
      <c r="B30" t="s">
        <v>28</v>
      </c>
    </row>
    <row r="31" spans="2:3" ht="14.25">
      <c r="B31" t="s">
        <v>29</v>
      </c>
      <c r="C31" t="s">
        <v>33</v>
      </c>
    </row>
    <row r="32" spans="2:3" ht="14.25">
      <c r="B32" t="s">
        <v>30</v>
      </c>
      <c r="C32" t="s">
        <v>34</v>
      </c>
    </row>
    <row r="33" spans="2:3" ht="14.25">
      <c r="B33" t="s">
        <v>31</v>
      </c>
      <c r="C33" t="s">
        <v>35</v>
      </c>
    </row>
    <row r="34" spans="2:3" ht="14.25">
      <c r="B34" t="s">
        <v>38</v>
      </c>
      <c r="C34" t="s">
        <v>36</v>
      </c>
    </row>
    <row r="35" spans="2:3" ht="14.25">
      <c r="B35" t="s">
        <v>32</v>
      </c>
      <c r="C35" t="s">
        <v>37</v>
      </c>
    </row>
    <row r="36" ht="14.25">
      <c r="B36" t="s">
        <v>73</v>
      </c>
    </row>
    <row r="37" ht="14.25">
      <c r="B37" t="s">
        <v>61</v>
      </c>
    </row>
    <row r="39" ht="14.25">
      <c r="B39" t="s">
        <v>4</v>
      </c>
    </row>
    <row r="40" spans="2:3" ht="14.25">
      <c r="B40" t="s">
        <v>0</v>
      </c>
      <c r="C40" t="s">
        <v>52</v>
      </c>
    </row>
    <row r="41" spans="2:3" ht="14.25">
      <c r="B41" t="s">
        <v>5</v>
      </c>
      <c r="C41" t="s">
        <v>15</v>
      </c>
    </row>
    <row r="42" spans="2:3" ht="14.25">
      <c r="B42" t="s">
        <v>1</v>
      </c>
      <c r="C42" t="s">
        <v>16</v>
      </c>
    </row>
    <row r="43" spans="2:3" ht="14.25">
      <c r="B43" t="s">
        <v>2</v>
      </c>
      <c r="C43" t="s">
        <v>17</v>
      </c>
    </row>
    <row r="44" spans="2:3" ht="14.25">
      <c r="B44" t="s">
        <v>3</v>
      </c>
      <c r="C44" t="s">
        <v>18</v>
      </c>
    </row>
    <row r="45" spans="2:3" ht="14.25">
      <c r="B45" t="s">
        <v>6</v>
      </c>
      <c r="C45" t="s">
        <v>19</v>
      </c>
    </row>
    <row r="46" spans="2:3" ht="14.25">
      <c r="B46" t="s">
        <v>7</v>
      </c>
      <c r="C46" t="s">
        <v>20</v>
      </c>
    </row>
    <row r="47" spans="2:3" ht="14.25">
      <c r="B47" t="s">
        <v>57</v>
      </c>
      <c r="C47" t="s">
        <v>56</v>
      </c>
    </row>
    <row r="48" spans="2:3" ht="14.25">
      <c r="B48" t="s">
        <v>8</v>
      </c>
      <c r="C48" t="s">
        <v>22</v>
      </c>
    </row>
    <row r="49" spans="2:3" ht="14.25">
      <c r="B49" t="s">
        <v>9</v>
      </c>
      <c r="C49" t="s">
        <v>23</v>
      </c>
    </row>
    <row r="50" spans="2:3" ht="14.25">
      <c r="B50" t="s">
        <v>10</v>
      </c>
      <c r="C50" t="s">
        <v>24</v>
      </c>
    </row>
    <row r="51" spans="2:3" ht="14.25">
      <c r="B51" t="s">
        <v>11</v>
      </c>
      <c r="C51" t="s">
        <v>25</v>
      </c>
    </row>
    <row r="52" spans="2:3" ht="14.25">
      <c r="B52" t="s">
        <v>13</v>
      </c>
      <c r="C52" t="s">
        <v>26</v>
      </c>
    </row>
    <row r="53" spans="2:3" ht="14.25">
      <c r="B53" t="s">
        <v>39</v>
      </c>
      <c r="C53" t="s">
        <v>40</v>
      </c>
    </row>
    <row r="54" spans="2:3" ht="14.25">
      <c r="B54" t="s">
        <v>12</v>
      </c>
      <c r="C54" t="s">
        <v>27</v>
      </c>
    </row>
    <row r="55" spans="2:3" ht="14.25">
      <c r="B55" t="s">
        <v>14</v>
      </c>
      <c r="C55" t="s">
        <v>41</v>
      </c>
    </row>
    <row r="56" spans="2:3" ht="14.25">
      <c r="B56" t="s">
        <v>42</v>
      </c>
      <c r="C56" t="s">
        <v>51</v>
      </c>
    </row>
  </sheetData>
  <sheetProtection/>
  <mergeCells count="15">
    <mergeCell ref="C1:D1"/>
    <mergeCell ref="E1:E2"/>
    <mergeCell ref="F1:F2"/>
    <mergeCell ref="G1:G2"/>
    <mergeCell ref="O1:O2"/>
    <mergeCell ref="P1:P2"/>
    <mergeCell ref="A16:H16"/>
    <mergeCell ref="H1:H2"/>
    <mergeCell ref="I1:I2"/>
    <mergeCell ref="J1:J2"/>
    <mergeCell ref="K1:K2"/>
    <mergeCell ref="L1:L2"/>
    <mergeCell ref="M1:N1"/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7.421875" style="0" customWidth="1"/>
    <col min="8" max="8" width="9.57421875" style="0" customWidth="1"/>
  </cols>
  <sheetData>
    <row r="1" spans="1:16" ht="14.25" customHeight="1">
      <c r="A1" s="52"/>
      <c r="B1" s="44" t="s">
        <v>0</v>
      </c>
      <c r="C1" s="46" t="s">
        <v>64</v>
      </c>
      <c r="D1" s="46"/>
      <c r="E1" s="46" t="s">
        <v>66</v>
      </c>
      <c r="F1" s="46" t="s">
        <v>67</v>
      </c>
      <c r="G1" s="48" t="s">
        <v>68</v>
      </c>
      <c r="H1" s="50" t="s">
        <v>69</v>
      </c>
      <c r="I1" s="60" t="s">
        <v>62</v>
      </c>
      <c r="J1" s="54" t="s">
        <v>43</v>
      </c>
      <c r="K1" s="46" t="s">
        <v>44</v>
      </c>
      <c r="L1" s="46" t="s">
        <v>45</v>
      </c>
      <c r="M1" s="46" t="s">
        <v>46</v>
      </c>
      <c r="N1" s="46"/>
      <c r="O1" s="58" t="s">
        <v>50</v>
      </c>
      <c r="P1" s="56" t="s">
        <v>49</v>
      </c>
    </row>
    <row r="2" spans="1:16" ht="15" thickBot="1">
      <c r="A2" s="53"/>
      <c r="B2" s="45"/>
      <c r="C2" s="35" t="s">
        <v>63</v>
      </c>
      <c r="D2" s="35" t="s">
        <v>65</v>
      </c>
      <c r="E2" s="47"/>
      <c r="F2" s="47"/>
      <c r="G2" s="49"/>
      <c r="H2" s="51"/>
      <c r="I2" s="61"/>
      <c r="J2" s="55"/>
      <c r="K2" s="47"/>
      <c r="L2" s="47"/>
      <c r="M2" s="35" t="s">
        <v>47</v>
      </c>
      <c r="N2" s="35" t="s">
        <v>48</v>
      </c>
      <c r="O2" s="59"/>
      <c r="P2" s="57"/>
    </row>
    <row r="3" spans="1:16" ht="14.25">
      <c r="A3" s="9" t="s">
        <v>87</v>
      </c>
      <c r="B3" s="8">
        <v>0</v>
      </c>
      <c r="C3" s="3"/>
      <c r="D3" s="3"/>
      <c r="E3" s="3"/>
      <c r="F3" s="3"/>
      <c r="G3" s="3"/>
      <c r="H3" s="17"/>
      <c r="I3" s="25">
        <f>15*60</f>
        <v>900</v>
      </c>
      <c r="J3" s="3"/>
      <c r="K3" s="3"/>
      <c r="L3" s="3"/>
      <c r="M3" s="3"/>
      <c r="N3" s="3"/>
      <c r="O3" s="3"/>
      <c r="P3" s="17"/>
    </row>
    <row r="4" spans="1:16" ht="14.25">
      <c r="A4" s="11" t="s">
        <v>93</v>
      </c>
      <c r="B4" s="7">
        <v>35</v>
      </c>
      <c r="C4" s="6"/>
      <c r="D4" s="6"/>
      <c r="E4" s="6"/>
      <c r="F4" s="6"/>
      <c r="G4" s="1">
        <f>C4+D4+E4-F4</f>
        <v>0</v>
      </c>
      <c r="H4" s="12">
        <f>G4/B4</f>
        <v>0</v>
      </c>
      <c r="I4" s="26">
        <f>25*60</f>
        <v>1500</v>
      </c>
      <c r="J4" s="6"/>
      <c r="K4" s="6"/>
      <c r="L4" s="6"/>
      <c r="M4" s="6"/>
      <c r="N4" s="6"/>
      <c r="O4" s="1"/>
      <c r="P4" s="10">
        <f>J4+K4+L4+M4+N4</f>
        <v>0</v>
      </c>
    </row>
    <row r="5" spans="1:16" ht="14.25">
      <c r="A5" s="9" t="s">
        <v>86</v>
      </c>
      <c r="B5" s="8">
        <v>0</v>
      </c>
      <c r="C5" s="1">
        <v>0</v>
      </c>
      <c r="D5" s="1">
        <v>0</v>
      </c>
      <c r="E5" s="6"/>
      <c r="F5" s="1">
        <v>0</v>
      </c>
      <c r="G5" s="1">
        <f>E5</f>
        <v>0</v>
      </c>
      <c r="H5" s="13"/>
      <c r="I5" s="26">
        <v>60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6"/>
      <c r="P5" s="10"/>
    </row>
    <row r="6" spans="1:16" ht="14.25">
      <c r="A6" s="11" t="s">
        <v>94</v>
      </c>
      <c r="B6" s="7">
        <v>24</v>
      </c>
      <c r="C6" s="6"/>
      <c r="D6" s="6"/>
      <c r="E6" s="6"/>
      <c r="F6" s="6"/>
      <c r="G6" s="1">
        <f>C6+D6+E6-F6</f>
        <v>0</v>
      </c>
      <c r="H6" s="12">
        <f>G6/B6</f>
        <v>0</v>
      </c>
      <c r="I6" s="26">
        <f>16*60</f>
        <v>960</v>
      </c>
      <c r="J6" s="6"/>
      <c r="K6" s="6"/>
      <c r="L6" s="6"/>
      <c r="M6" s="6"/>
      <c r="N6" s="6"/>
      <c r="O6" s="1"/>
      <c r="P6" s="10">
        <f aca="true" t="shared" si="0" ref="P6:P12">J6+K6+L6+M6+N6</f>
        <v>0</v>
      </c>
    </row>
    <row r="7" spans="1:16" ht="14.25">
      <c r="A7" s="9" t="s">
        <v>85</v>
      </c>
      <c r="B7" s="8">
        <v>0</v>
      </c>
      <c r="C7" s="1">
        <v>0</v>
      </c>
      <c r="D7" s="1">
        <v>0</v>
      </c>
      <c r="E7" s="6"/>
      <c r="F7" s="1">
        <v>0</v>
      </c>
      <c r="G7" s="1">
        <f>E7</f>
        <v>0</v>
      </c>
      <c r="H7" s="13"/>
      <c r="I7" s="26">
        <v>60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6"/>
      <c r="P7" s="10"/>
    </row>
    <row r="8" spans="1:16" ht="14.25">
      <c r="A8" s="11" t="s">
        <v>95</v>
      </c>
      <c r="B8" s="7">
        <v>20</v>
      </c>
      <c r="C8" s="6"/>
      <c r="D8" s="6"/>
      <c r="E8" s="6"/>
      <c r="F8" s="6"/>
      <c r="G8" s="1">
        <f>C8+D8+E8-F8</f>
        <v>0</v>
      </c>
      <c r="H8" s="12">
        <f>G8/B8</f>
        <v>0</v>
      </c>
      <c r="I8" s="26">
        <f>13*60</f>
        <v>780</v>
      </c>
      <c r="J8" s="6"/>
      <c r="K8" s="6"/>
      <c r="L8" s="6"/>
      <c r="M8" s="6"/>
      <c r="N8" s="6"/>
      <c r="O8" s="1"/>
      <c r="P8" s="10">
        <f t="shared" si="0"/>
        <v>0</v>
      </c>
    </row>
    <row r="9" spans="1:16" ht="14.25">
      <c r="A9" s="9" t="s">
        <v>84</v>
      </c>
      <c r="B9" s="8">
        <v>0</v>
      </c>
      <c r="C9" s="1">
        <v>0</v>
      </c>
      <c r="D9" s="1">
        <v>0</v>
      </c>
      <c r="E9" s="6"/>
      <c r="F9" s="1">
        <v>0</v>
      </c>
      <c r="G9" s="1">
        <f>E9</f>
        <v>0</v>
      </c>
      <c r="H9" s="13"/>
      <c r="I9" s="26">
        <v>60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6"/>
      <c r="P9" s="10"/>
    </row>
    <row r="10" spans="1:16" ht="14.25">
      <c r="A10" s="11" t="s">
        <v>96</v>
      </c>
      <c r="B10" s="7">
        <v>37</v>
      </c>
      <c r="C10" s="6"/>
      <c r="D10" s="6"/>
      <c r="E10" s="6"/>
      <c r="F10" s="6"/>
      <c r="G10" s="1">
        <f>C10+D10+E10-F10</f>
        <v>0</v>
      </c>
      <c r="H10" s="12">
        <f>G10/B10</f>
        <v>0</v>
      </c>
      <c r="I10" s="26">
        <f>21*60</f>
        <v>1260</v>
      </c>
      <c r="J10" s="6"/>
      <c r="K10" s="6"/>
      <c r="L10" s="6"/>
      <c r="M10" s="6"/>
      <c r="N10" s="6"/>
      <c r="O10" s="1"/>
      <c r="P10" s="10">
        <f t="shared" si="0"/>
        <v>0</v>
      </c>
    </row>
    <row r="11" spans="1:16" ht="14.25">
      <c r="A11" s="9" t="s">
        <v>83</v>
      </c>
      <c r="B11" s="8">
        <v>0</v>
      </c>
      <c r="C11" s="1">
        <v>0</v>
      </c>
      <c r="D11" s="1">
        <v>0</v>
      </c>
      <c r="E11" s="6"/>
      <c r="F11" s="1">
        <v>0</v>
      </c>
      <c r="G11" s="1">
        <f>E11</f>
        <v>0</v>
      </c>
      <c r="H11" s="13"/>
      <c r="I11" s="26">
        <v>60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6"/>
      <c r="P11" s="10"/>
    </row>
    <row r="12" spans="1:16" ht="14.25">
      <c r="A12" s="11" t="s">
        <v>97</v>
      </c>
      <c r="B12" s="7">
        <v>109</v>
      </c>
      <c r="C12" s="6"/>
      <c r="D12" s="6"/>
      <c r="E12" s="6"/>
      <c r="F12" s="6"/>
      <c r="G12" s="1">
        <f>C12+D12+E12-F12</f>
        <v>0</v>
      </c>
      <c r="H12" s="12">
        <f>G12/B12</f>
        <v>0</v>
      </c>
      <c r="I12" s="26">
        <f>60*60</f>
        <v>3600</v>
      </c>
      <c r="J12" s="6"/>
      <c r="K12" s="6"/>
      <c r="L12" s="6"/>
      <c r="M12" s="6"/>
      <c r="N12" s="6"/>
      <c r="O12" s="1"/>
      <c r="P12" s="10">
        <f t="shared" si="0"/>
        <v>0</v>
      </c>
    </row>
    <row r="13" spans="1:16" ht="14.25">
      <c r="A13" s="9" t="s">
        <v>80</v>
      </c>
      <c r="B13" s="8">
        <v>0</v>
      </c>
      <c r="C13" s="1">
        <v>0</v>
      </c>
      <c r="D13" s="1">
        <v>0</v>
      </c>
      <c r="E13" s="6"/>
      <c r="F13" s="1">
        <v>0</v>
      </c>
      <c r="G13" s="1">
        <f>E13</f>
        <v>0</v>
      </c>
      <c r="H13" s="13"/>
      <c r="I13" s="26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6"/>
      <c r="P13" s="10"/>
    </row>
    <row r="14" spans="1:16" ht="15.75" thickBot="1">
      <c r="A14" s="14" t="s">
        <v>21</v>
      </c>
      <c r="B14" s="34">
        <f>SUM(B3:B13)</f>
        <v>225</v>
      </c>
      <c r="C14" s="15">
        <f>SUM(C3:C13)</f>
        <v>0</v>
      </c>
      <c r="D14" s="15">
        <f>SUM(D3:D13)</f>
        <v>0</v>
      </c>
      <c r="E14" s="15">
        <f>SUM(E3:E13)</f>
        <v>0</v>
      </c>
      <c r="F14" s="15">
        <f>SUM(F3:F13)</f>
        <v>0</v>
      </c>
      <c r="G14" s="34">
        <f>C14+D14+E14-F14</f>
        <v>0</v>
      </c>
      <c r="H14" s="16"/>
      <c r="I14" s="27"/>
      <c r="J14" s="2"/>
      <c r="K14" s="2"/>
      <c r="L14" s="2"/>
      <c r="M14" s="2"/>
      <c r="N14" s="2"/>
      <c r="O14" s="2"/>
      <c r="P14" s="10"/>
    </row>
    <row r="15" spans="1:16" ht="15.75" thickBot="1">
      <c r="A15" s="38" t="s">
        <v>70</v>
      </c>
      <c r="B15" s="39"/>
      <c r="C15" s="39"/>
      <c r="D15" s="39"/>
      <c r="E15" s="39"/>
      <c r="F15" s="39"/>
      <c r="G15" s="39"/>
      <c r="H15" s="32">
        <f>G14/B14</f>
        <v>0</v>
      </c>
      <c r="I15" s="28"/>
      <c r="J15" s="29"/>
      <c r="K15" s="29"/>
      <c r="L15" s="29"/>
      <c r="M15" s="29"/>
      <c r="N15" s="29"/>
      <c r="O15" s="29"/>
      <c r="P15" s="30">
        <f>SUM(P3:P13)</f>
        <v>0</v>
      </c>
    </row>
    <row r="16" spans="1:16" ht="15.75" thickBot="1">
      <c r="A16" s="41" t="s">
        <v>71</v>
      </c>
      <c r="B16" s="42"/>
      <c r="C16" s="42"/>
      <c r="D16" s="42"/>
      <c r="E16" s="42"/>
      <c r="F16" s="42"/>
      <c r="G16" s="42"/>
      <c r="H16" s="43"/>
      <c r="I16" s="31">
        <f aca="true" t="shared" si="1" ref="I16:O16">SUM(I3:I13)</f>
        <v>9240</v>
      </c>
      <c r="J16" s="24">
        <f t="shared" si="1"/>
        <v>0</v>
      </c>
      <c r="K16" s="24">
        <f t="shared" si="1"/>
        <v>0</v>
      </c>
      <c r="L16" s="24">
        <f t="shared" si="1"/>
        <v>0</v>
      </c>
      <c r="M16" s="24">
        <f t="shared" si="1"/>
        <v>0</v>
      </c>
      <c r="N16" s="24">
        <f t="shared" si="1"/>
        <v>0</v>
      </c>
      <c r="O16" s="24">
        <f t="shared" si="1"/>
        <v>0</v>
      </c>
      <c r="P16" s="33">
        <f>O16+L16+K16+J16+M16+N16</f>
        <v>0</v>
      </c>
    </row>
    <row r="17" spans="8:16" ht="14.25">
      <c r="H17" s="21" t="s">
        <v>72</v>
      </c>
      <c r="I17" s="23">
        <f>I16/3600</f>
        <v>2.566666666666667</v>
      </c>
      <c r="J17" s="23">
        <f aca="true" t="shared" si="2" ref="J17:P17">J16/3600</f>
        <v>0</v>
      </c>
      <c r="K17" s="23">
        <f t="shared" si="2"/>
        <v>0</v>
      </c>
      <c r="L17" s="23">
        <f t="shared" si="2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</row>
    <row r="18" spans="8:16" ht="14.25">
      <c r="H18" s="4"/>
      <c r="I18" s="5"/>
      <c r="J18" s="5"/>
      <c r="K18" s="5"/>
      <c r="L18" s="5"/>
      <c r="M18" s="5"/>
      <c r="N18" s="5"/>
      <c r="O18" s="5"/>
      <c r="P18" s="5"/>
    </row>
    <row r="19" spans="2:16" ht="14.25">
      <c r="B19" s="7"/>
      <c r="C19" t="s">
        <v>98</v>
      </c>
      <c r="J19" s="5"/>
      <c r="K19" s="5"/>
      <c r="L19" s="5"/>
      <c r="M19" s="5"/>
      <c r="N19" s="5"/>
      <c r="O19" s="5"/>
      <c r="P19" s="5"/>
    </row>
    <row r="20" spans="2:16" ht="14.25">
      <c r="B20" s="6"/>
      <c r="C20" t="s">
        <v>53</v>
      </c>
      <c r="H20" s="4"/>
      <c r="I20" s="5"/>
      <c r="J20" s="5"/>
      <c r="K20" s="5"/>
      <c r="L20" s="5"/>
      <c r="M20" s="5"/>
      <c r="N20" s="5"/>
      <c r="O20" s="5"/>
      <c r="P20" s="5"/>
    </row>
    <row r="21" spans="8:16" ht="14.25">
      <c r="H21" s="4"/>
      <c r="I21" s="5"/>
      <c r="J21" s="5"/>
      <c r="K21" s="5"/>
      <c r="L21" s="5"/>
      <c r="M21" s="5"/>
      <c r="N21" s="5"/>
      <c r="O21" s="5"/>
      <c r="P21" s="5"/>
    </row>
    <row r="22" spans="2:16" ht="14.25">
      <c r="B22" t="s">
        <v>58</v>
      </c>
      <c r="H22" s="4"/>
      <c r="I22" s="5"/>
      <c r="J22" s="5"/>
      <c r="K22" s="5"/>
      <c r="L22" s="5"/>
      <c r="M22" s="5"/>
      <c r="N22" s="5"/>
      <c r="O22" s="5"/>
      <c r="P22" s="5"/>
    </row>
    <row r="23" spans="2:16" ht="14.25">
      <c r="B23" t="s">
        <v>54</v>
      </c>
      <c r="H23" s="4"/>
      <c r="I23" s="5"/>
      <c r="J23" s="5"/>
      <c r="K23" s="5"/>
      <c r="L23" s="5"/>
      <c r="M23" s="5"/>
      <c r="N23" s="5"/>
      <c r="O23" s="5"/>
      <c r="P23" s="5"/>
    </row>
    <row r="24" spans="2:16" ht="14.25">
      <c r="B24" t="s">
        <v>55</v>
      </c>
      <c r="H24" s="4"/>
      <c r="I24" s="5"/>
      <c r="J24" s="5"/>
      <c r="K24" s="5"/>
      <c r="L24" s="5"/>
      <c r="M24" s="5"/>
      <c r="N24" s="5"/>
      <c r="O24" s="5"/>
      <c r="P24" s="5"/>
    </row>
    <row r="25" spans="2:16" ht="14.25">
      <c r="B25" t="s">
        <v>77</v>
      </c>
      <c r="H25" s="4"/>
      <c r="I25" s="5"/>
      <c r="J25" s="5"/>
      <c r="K25" s="5"/>
      <c r="L25" s="5"/>
      <c r="M25" s="5"/>
      <c r="N25" s="5"/>
      <c r="O25" s="5"/>
      <c r="P25" s="5"/>
    </row>
    <row r="26" spans="2:16" ht="14.25">
      <c r="B26" t="s">
        <v>60</v>
      </c>
      <c r="H26" s="4"/>
      <c r="I26" s="5"/>
      <c r="J26" s="5"/>
      <c r="K26" s="5"/>
      <c r="L26" s="5"/>
      <c r="M26" s="5"/>
      <c r="N26" s="5"/>
      <c r="O26" s="5"/>
      <c r="P26" s="5"/>
    </row>
    <row r="27" spans="2:16" ht="14.25">
      <c r="B27" t="s">
        <v>59</v>
      </c>
      <c r="H27" s="4"/>
      <c r="I27" s="5"/>
      <c r="J27" s="5"/>
      <c r="K27" s="5"/>
      <c r="L27" s="5"/>
      <c r="M27" s="5"/>
      <c r="N27" s="5"/>
      <c r="O27" s="5"/>
      <c r="P27" s="5"/>
    </row>
    <row r="28" spans="8:16" ht="14.25">
      <c r="H28" s="4"/>
      <c r="I28" s="5"/>
      <c r="J28" s="5"/>
      <c r="K28" s="5"/>
      <c r="L28" s="5"/>
      <c r="M28" s="5"/>
      <c r="N28" s="5"/>
      <c r="O28" s="5"/>
      <c r="P28" s="5"/>
    </row>
    <row r="29" spans="8:16" ht="14.25">
      <c r="H29" s="4"/>
      <c r="I29" s="5"/>
      <c r="J29" s="5"/>
      <c r="K29" s="5"/>
      <c r="L29" s="5"/>
      <c r="M29" s="5"/>
      <c r="N29" s="5"/>
      <c r="O29" s="5"/>
      <c r="P29" s="5"/>
    </row>
    <row r="30" ht="14.25">
      <c r="B30" t="s">
        <v>28</v>
      </c>
    </row>
    <row r="31" spans="2:3" ht="14.25">
      <c r="B31" t="s">
        <v>29</v>
      </c>
      <c r="C31" t="s">
        <v>33</v>
      </c>
    </row>
    <row r="32" spans="2:3" ht="14.25">
      <c r="B32" t="s">
        <v>30</v>
      </c>
      <c r="C32" t="s">
        <v>34</v>
      </c>
    </row>
    <row r="33" spans="2:3" ht="14.25">
      <c r="B33" t="s">
        <v>31</v>
      </c>
      <c r="C33" t="s">
        <v>35</v>
      </c>
    </row>
    <row r="34" spans="2:3" ht="14.25">
      <c r="B34" t="s">
        <v>38</v>
      </c>
      <c r="C34" t="s">
        <v>36</v>
      </c>
    </row>
    <row r="35" spans="2:3" ht="14.25">
      <c r="B35" t="s">
        <v>32</v>
      </c>
      <c r="C35" t="s">
        <v>37</v>
      </c>
    </row>
    <row r="36" ht="14.25">
      <c r="B36" t="s">
        <v>73</v>
      </c>
    </row>
    <row r="37" ht="14.25">
      <c r="B37" t="s">
        <v>61</v>
      </c>
    </row>
    <row r="39" ht="14.25">
      <c r="B39" t="s">
        <v>4</v>
      </c>
    </row>
    <row r="40" spans="2:3" ht="14.25">
      <c r="B40" t="s">
        <v>0</v>
      </c>
      <c r="C40" t="s">
        <v>52</v>
      </c>
    </row>
    <row r="41" spans="2:3" ht="14.25">
      <c r="B41" t="s">
        <v>5</v>
      </c>
      <c r="C41" t="s">
        <v>15</v>
      </c>
    </row>
    <row r="42" spans="2:3" ht="14.25">
      <c r="B42" t="s">
        <v>1</v>
      </c>
      <c r="C42" t="s">
        <v>16</v>
      </c>
    </row>
    <row r="43" spans="2:3" ht="14.25">
      <c r="B43" t="s">
        <v>2</v>
      </c>
      <c r="C43" t="s">
        <v>17</v>
      </c>
    </row>
    <row r="44" spans="2:3" ht="14.25">
      <c r="B44" t="s">
        <v>3</v>
      </c>
      <c r="C44" t="s">
        <v>18</v>
      </c>
    </row>
    <row r="45" spans="2:3" ht="14.25">
      <c r="B45" t="s">
        <v>6</v>
      </c>
      <c r="C45" t="s">
        <v>19</v>
      </c>
    </row>
    <row r="46" spans="2:3" ht="14.25">
      <c r="B46" t="s">
        <v>7</v>
      </c>
      <c r="C46" t="s">
        <v>20</v>
      </c>
    </row>
    <row r="47" spans="2:3" ht="14.25">
      <c r="B47" t="s">
        <v>57</v>
      </c>
      <c r="C47" t="s">
        <v>56</v>
      </c>
    </row>
    <row r="48" spans="2:3" ht="14.25">
      <c r="B48" t="s">
        <v>8</v>
      </c>
      <c r="C48" t="s">
        <v>22</v>
      </c>
    </row>
    <row r="49" spans="2:3" ht="14.25">
      <c r="B49" t="s">
        <v>9</v>
      </c>
      <c r="C49" t="s">
        <v>23</v>
      </c>
    </row>
    <row r="50" spans="2:3" ht="14.25">
      <c r="B50" t="s">
        <v>10</v>
      </c>
      <c r="C50" t="s">
        <v>24</v>
      </c>
    </row>
    <row r="51" spans="2:3" ht="14.25">
      <c r="B51" t="s">
        <v>11</v>
      </c>
      <c r="C51" t="s">
        <v>25</v>
      </c>
    </row>
    <row r="52" spans="2:3" ht="14.25">
      <c r="B52" t="s">
        <v>13</v>
      </c>
      <c r="C52" t="s">
        <v>26</v>
      </c>
    </row>
    <row r="53" spans="2:3" ht="14.25">
      <c r="B53" t="s">
        <v>39</v>
      </c>
      <c r="C53" t="s">
        <v>40</v>
      </c>
    </row>
    <row r="54" spans="2:3" ht="14.25">
      <c r="B54" t="s">
        <v>12</v>
      </c>
      <c r="C54" t="s">
        <v>27</v>
      </c>
    </row>
    <row r="55" spans="2:3" ht="14.25">
      <c r="B55" t="s">
        <v>14</v>
      </c>
      <c r="C55" t="s">
        <v>41</v>
      </c>
    </row>
    <row r="56" spans="2:3" ht="14.25">
      <c r="B56" t="s">
        <v>42</v>
      </c>
      <c r="C56" t="s">
        <v>51</v>
      </c>
    </row>
  </sheetData>
  <sheetProtection/>
  <mergeCells count="15">
    <mergeCell ref="C1:D1"/>
    <mergeCell ref="E1:E2"/>
    <mergeCell ref="F1:F2"/>
    <mergeCell ref="G1:G2"/>
    <mergeCell ref="O1:O2"/>
    <mergeCell ref="P1:P2"/>
    <mergeCell ref="A16:H16"/>
    <mergeCell ref="H1:H2"/>
    <mergeCell ref="I1:I2"/>
    <mergeCell ref="J1:J2"/>
    <mergeCell ref="K1:K2"/>
    <mergeCell ref="L1:L2"/>
    <mergeCell ref="M1:N1"/>
    <mergeCell ref="A1:A2"/>
    <mergeCell ref="B1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7.421875" style="0" customWidth="1"/>
    <col min="8" max="8" width="9.57421875" style="0" customWidth="1"/>
  </cols>
  <sheetData>
    <row r="1" spans="1:16" ht="14.25" customHeight="1">
      <c r="A1" s="52"/>
      <c r="B1" s="44" t="s">
        <v>0</v>
      </c>
      <c r="C1" s="46" t="s">
        <v>64</v>
      </c>
      <c r="D1" s="46"/>
      <c r="E1" s="46" t="s">
        <v>66</v>
      </c>
      <c r="F1" s="46" t="s">
        <v>67</v>
      </c>
      <c r="G1" s="48" t="s">
        <v>68</v>
      </c>
      <c r="H1" s="50" t="s">
        <v>69</v>
      </c>
      <c r="I1" s="60" t="s">
        <v>62</v>
      </c>
      <c r="J1" s="54" t="s">
        <v>43</v>
      </c>
      <c r="K1" s="46" t="s">
        <v>44</v>
      </c>
      <c r="L1" s="46" t="s">
        <v>45</v>
      </c>
      <c r="M1" s="46" t="s">
        <v>46</v>
      </c>
      <c r="N1" s="46"/>
      <c r="O1" s="58" t="s">
        <v>50</v>
      </c>
      <c r="P1" s="56" t="s">
        <v>49</v>
      </c>
    </row>
    <row r="2" spans="1:16" ht="15" thickBot="1">
      <c r="A2" s="53"/>
      <c r="B2" s="45"/>
      <c r="C2" s="35" t="s">
        <v>63</v>
      </c>
      <c r="D2" s="35" t="s">
        <v>65</v>
      </c>
      <c r="E2" s="47"/>
      <c r="F2" s="47"/>
      <c r="G2" s="49"/>
      <c r="H2" s="51"/>
      <c r="I2" s="61"/>
      <c r="J2" s="55"/>
      <c r="K2" s="47"/>
      <c r="L2" s="47"/>
      <c r="M2" s="35" t="s">
        <v>47</v>
      </c>
      <c r="N2" s="35" t="s">
        <v>48</v>
      </c>
      <c r="O2" s="59"/>
      <c r="P2" s="57"/>
    </row>
    <row r="3" spans="1:16" ht="14.25">
      <c r="A3" s="9" t="s">
        <v>87</v>
      </c>
      <c r="B3" s="8">
        <v>0</v>
      </c>
      <c r="C3" s="3"/>
      <c r="D3" s="3"/>
      <c r="E3" s="3"/>
      <c r="F3" s="3"/>
      <c r="G3" s="3"/>
      <c r="H3" s="17"/>
      <c r="I3" s="25">
        <f>15*60</f>
        <v>900</v>
      </c>
      <c r="J3" s="3"/>
      <c r="K3" s="3"/>
      <c r="L3" s="3"/>
      <c r="M3" s="3"/>
      <c r="N3" s="3"/>
      <c r="O3" s="3"/>
      <c r="P3" s="17"/>
    </row>
    <row r="4" spans="1:16" ht="14.25">
      <c r="A4" s="11" t="s">
        <v>93</v>
      </c>
      <c r="B4" s="7">
        <v>35</v>
      </c>
      <c r="C4" s="6"/>
      <c r="D4" s="6"/>
      <c r="E4" s="6"/>
      <c r="F4" s="6"/>
      <c r="G4" s="1">
        <f>C4+D4+E4-F4</f>
        <v>0</v>
      </c>
      <c r="H4" s="12">
        <f>G4/B4</f>
        <v>0</v>
      </c>
      <c r="I4" s="26">
        <f>25*60</f>
        <v>1500</v>
      </c>
      <c r="J4" s="6"/>
      <c r="K4" s="6"/>
      <c r="L4" s="6"/>
      <c r="M4" s="6"/>
      <c r="N4" s="6"/>
      <c r="O4" s="1"/>
      <c r="P4" s="10">
        <f>J4+K4+L4+M4+N4</f>
        <v>0</v>
      </c>
    </row>
    <row r="5" spans="1:16" ht="14.25">
      <c r="A5" s="9" t="s">
        <v>86</v>
      </c>
      <c r="B5" s="8">
        <v>0</v>
      </c>
      <c r="C5" s="1">
        <v>0</v>
      </c>
      <c r="D5" s="1">
        <v>0</v>
      </c>
      <c r="E5" s="6"/>
      <c r="F5" s="1">
        <v>0</v>
      </c>
      <c r="G5" s="1">
        <f>E5</f>
        <v>0</v>
      </c>
      <c r="H5" s="13"/>
      <c r="I5" s="26">
        <v>60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6"/>
      <c r="P5" s="10"/>
    </row>
    <row r="6" spans="1:16" ht="14.25">
      <c r="A6" s="11" t="s">
        <v>94</v>
      </c>
      <c r="B6" s="7">
        <v>24</v>
      </c>
      <c r="C6" s="6"/>
      <c r="D6" s="6"/>
      <c r="E6" s="6"/>
      <c r="F6" s="6"/>
      <c r="G6" s="1">
        <f>C6+D6+E6-F6</f>
        <v>0</v>
      </c>
      <c r="H6" s="12">
        <f>G6/B6</f>
        <v>0</v>
      </c>
      <c r="I6" s="26">
        <f>16*60</f>
        <v>960</v>
      </c>
      <c r="J6" s="6"/>
      <c r="K6" s="6"/>
      <c r="L6" s="6"/>
      <c r="M6" s="6"/>
      <c r="N6" s="6"/>
      <c r="O6" s="1"/>
      <c r="P6" s="10">
        <f aca="true" t="shared" si="0" ref="P6:P12">J6+K6+L6+M6+N6</f>
        <v>0</v>
      </c>
    </row>
    <row r="7" spans="1:16" ht="14.25">
      <c r="A7" s="9" t="s">
        <v>85</v>
      </c>
      <c r="B7" s="8">
        <v>0</v>
      </c>
      <c r="C7" s="1">
        <v>0</v>
      </c>
      <c r="D7" s="1">
        <v>0</v>
      </c>
      <c r="E7" s="6"/>
      <c r="F7" s="1">
        <v>0</v>
      </c>
      <c r="G7" s="1">
        <f>E7</f>
        <v>0</v>
      </c>
      <c r="H7" s="13"/>
      <c r="I7" s="26">
        <v>60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6"/>
      <c r="P7" s="10"/>
    </row>
    <row r="8" spans="1:16" ht="14.25">
      <c r="A8" s="11" t="s">
        <v>95</v>
      </c>
      <c r="B8" s="7">
        <v>20</v>
      </c>
      <c r="C8" s="6"/>
      <c r="D8" s="6"/>
      <c r="E8" s="6"/>
      <c r="F8" s="6"/>
      <c r="G8" s="1">
        <f>C8+D8+E8-F8</f>
        <v>0</v>
      </c>
      <c r="H8" s="12">
        <f>G8/B8</f>
        <v>0</v>
      </c>
      <c r="I8" s="26">
        <f>13*60</f>
        <v>780</v>
      </c>
      <c r="J8" s="6"/>
      <c r="K8" s="6"/>
      <c r="L8" s="6"/>
      <c r="M8" s="6"/>
      <c r="N8" s="6"/>
      <c r="O8" s="1"/>
      <c r="P8" s="10">
        <f t="shared" si="0"/>
        <v>0</v>
      </c>
    </row>
    <row r="9" spans="1:16" ht="14.25">
      <c r="A9" s="9" t="s">
        <v>84</v>
      </c>
      <c r="B9" s="8">
        <v>0</v>
      </c>
      <c r="C9" s="1">
        <v>0</v>
      </c>
      <c r="D9" s="1">
        <v>0</v>
      </c>
      <c r="E9" s="6"/>
      <c r="F9" s="1">
        <v>0</v>
      </c>
      <c r="G9" s="1">
        <f>E9</f>
        <v>0</v>
      </c>
      <c r="H9" s="13"/>
      <c r="I9" s="26">
        <v>60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6"/>
      <c r="P9" s="10"/>
    </row>
    <row r="10" spans="1:16" ht="14.25">
      <c r="A10" s="11" t="s">
        <v>96</v>
      </c>
      <c r="B10" s="7">
        <v>37</v>
      </c>
      <c r="C10" s="6"/>
      <c r="D10" s="6"/>
      <c r="E10" s="6"/>
      <c r="F10" s="6"/>
      <c r="G10" s="1">
        <f>C10+D10+E10-F10</f>
        <v>0</v>
      </c>
      <c r="H10" s="12">
        <f>G10/B10</f>
        <v>0</v>
      </c>
      <c r="I10" s="26">
        <f>21*60</f>
        <v>1260</v>
      </c>
      <c r="J10" s="6"/>
      <c r="K10" s="6"/>
      <c r="L10" s="6"/>
      <c r="M10" s="6"/>
      <c r="N10" s="6"/>
      <c r="O10" s="1"/>
      <c r="P10" s="10">
        <f t="shared" si="0"/>
        <v>0</v>
      </c>
    </row>
    <row r="11" spans="1:16" ht="14.25">
      <c r="A11" s="9" t="s">
        <v>83</v>
      </c>
      <c r="B11" s="8">
        <v>0</v>
      </c>
      <c r="C11" s="1">
        <v>0</v>
      </c>
      <c r="D11" s="1">
        <v>0</v>
      </c>
      <c r="E11" s="6"/>
      <c r="F11" s="1">
        <v>0</v>
      </c>
      <c r="G11" s="1">
        <f>E11</f>
        <v>0</v>
      </c>
      <c r="H11" s="13"/>
      <c r="I11" s="26">
        <v>60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6"/>
      <c r="P11" s="10"/>
    </row>
    <row r="12" spans="1:16" ht="14.25">
      <c r="A12" s="11" t="s">
        <v>97</v>
      </c>
      <c r="B12" s="7">
        <v>109</v>
      </c>
      <c r="C12" s="6"/>
      <c r="D12" s="6"/>
      <c r="E12" s="6"/>
      <c r="F12" s="6"/>
      <c r="G12" s="1">
        <f>C12+D12+E12-F12</f>
        <v>0</v>
      </c>
      <c r="H12" s="12">
        <f>G12/B12</f>
        <v>0</v>
      </c>
      <c r="I12" s="26">
        <f>60*60</f>
        <v>3600</v>
      </c>
      <c r="J12" s="6"/>
      <c r="K12" s="6"/>
      <c r="L12" s="6"/>
      <c r="M12" s="6"/>
      <c r="N12" s="6"/>
      <c r="O12" s="1"/>
      <c r="P12" s="10">
        <f t="shared" si="0"/>
        <v>0</v>
      </c>
    </row>
    <row r="13" spans="1:16" ht="14.25">
      <c r="A13" s="9" t="s">
        <v>80</v>
      </c>
      <c r="B13" s="8">
        <v>0</v>
      </c>
      <c r="C13" s="1">
        <v>0</v>
      </c>
      <c r="D13" s="1">
        <v>0</v>
      </c>
      <c r="E13" s="6"/>
      <c r="F13" s="1">
        <v>0</v>
      </c>
      <c r="G13" s="1">
        <f>E13</f>
        <v>0</v>
      </c>
      <c r="H13" s="13"/>
      <c r="I13" s="26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6"/>
      <c r="P13" s="10"/>
    </row>
    <row r="14" spans="1:16" ht="15.75" thickBot="1">
      <c r="A14" s="14" t="s">
        <v>21</v>
      </c>
      <c r="B14" s="34">
        <f>SUM(B3:B13)</f>
        <v>225</v>
      </c>
      <c r="C14" s="15">
        <f>SUM(C3:C13)</f>
        <v>0</v>
      </c>
      <c r="D14" s="15">
        <f>SUM(D3:D13)</f>
        <v>0</v>
      </c>
      <c r="E14" s="15">
        <f>SUM(E3:E13)</f>
        <v>0</v>
      </c>
      <c r="F14" s="15">
        <f>SUM(F3:F13)</f>
        <v>0</v>
      </c>
      <c r="G14" s="34">
        <f>C14+D14+E14-F14</f>
        <v>0</v>
      </c>
      <c r="H14" s="16"/>
      <c r="I14" s="27"/>
      <c r="J14" s="2"/>
      <c r="K14" s="2"/>
      <c r="L14" s="2"/>
      <c r="M14" s="2"/>
      <c r="N14" s="2"/>
      <c r="O14" s="2"/>
      <c r="P14" s="10"/>
    </row>
    <row r="15" spans="1:16" ht="15.75" thickBot="1">
      <c r="A15" s="38" t="s">
        <v>70</v>
      </c>
      <c r="B15" s="39"/>
      <c r="C15" s="39"/>
      <c r="D15" s="39"/>
      <c r="E15" s="39"/>
      <c r="F15" s="39"/>
      <c r="G15" s="39"/>
      <c r="H15" s="32">
        <f>G14/B14</f>
        <v>0</v>
      </c>
      <c r="I15" s="28"/>
      <c r="J15" s="29"/>
      <c r="K15" s="29"/>
      <c r="L15" s="29"/>
      <c r="M15" s="29"/>
      <c r="N15" s="29"/>
      <c r="O15" s="29"/>
      <c r="P15" s="30">
        <f>SUM(P3:P13)</f>
        <v>0</v>
      </c>
    </row>
    <row r="16" spans="1:16" ht="15.75" thickBot="1">
      <c r="A16" s="41" t="s">
        <v>71</v>
      </c>
      <c r="B16" s="42"/>
      <c r="C16" s="42"/>
      <c r="D16" s="42"/>
      <c r="E16" s="42"/>
      <c r="F16" s="42"/>
      <c r="G16" s="42"/>
      <c r="H16" s="43"/>
      <c r="I16" s="31">
        <f aca="true" t="shared" si="1" ref="I16:O16">SUM(I3:I13)</f>
        <v>9240</v>
      </c>
      <c r="J16" s="24">
        <f t="shared" si="1"/>
        <v>0</v>
      </c>
      <c r="K16" s="24">
        <f t="shared" si="1"/>
        <v>0</v>
      </c>
      <c r="L16" s="24">
        <f t="shared" si="1"/>
        <v>0</v>
      </c>
      <c r="M16" s="24">
        <f t="shared" si="1"/>
        <v>0</v>
      </c>
      <c r="N16" s="24">
        <f t="shared" si="1"/>
        <v>0</v>
      </c>
      <c r="O16" s="24">
        <f t="shared" si="1"/>
        <v>0</v>
      </c>
      <c r="P16" s="33">
        <f>O16+L16+K16+J16+M16+N16</f>
        <v>0</v>
      </c>
    </row>
    <row r="17" spans="8:16" ht="14.25">
      <c r="H17" s="21" t="s">
        <v>72</v>
      </c>
      <c r="I17" s="23">
        <f>I16/3600</f>
        <v>2.566666666666667</v>
      </c>
      <c r="J17" s="23">
        <f aca="true" t="shared" si="2" ref="J17:P17">J16/3600</f>
        <v>0</v>
      </c>
      <c r="K17" s="23">
        <f t="shared" si="2"/>
        <v>0</v>
      </c>
      <c r="L17" s="23">
        <f t="shared" si="2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</row>
    <row r="18" spans="8:16" ht="14.25">
      <c r="H18" s="4"/>
      <c r="I18" s="5"/>
      <c r="J18" s="5"/>
      <c r="K18" s="5"/>
      <c r="L18" s="5"/>
      <c r="M18" s="5"/>
      <c r="N18" s="5"/>
      <c r="O18" s="5"/>
      <c r="P18" s="5"/>
    </row>
    <row r="19" spans="2:16" ht="14.25">
      <c r="B19" s="7"/>
      <c r="C19" t="s">
        <v>98</v>
      </c>
      <c r="J19" s="5"/>
      <c r="K19" s="5"/>
      <c r="L19" s="5"/>
      <c r="M19" s="5"/>
      <c r="N19" s="5"/>
      <c r="O19" s="5"/>
      <c r="P19" s="5"/>
    </row>
    <row r="20" spans="2:16" ht="14.25">
      <c r="B20" s="6"/>
      <c r="C20" t="s">
        <v>53</v>
      </c>
      <c r="H20" s="4"/>
      <c r="I20" s="5"/>
      <c r="J20" s="5"/>
      <c r="K20" s="5"/>
      <c r="L20" s="5"/>
      <c r="M20" s="5"/>
      <c r="N20" s="5"/>
      <c r="O20" s="5"/>
      <c r="P20" s="5"/>
    </row>
    <row r="21" spans="8:16" ht="14.25">
      <c r="H21" s="4"/>
      <c r="I21" s="5"/>
      <c r="J21" s="5"/>
      <c r="K21" s="5"/>
      <c r="L21" s="5"/>
      <c r="M21" s="5"/>
      <c r="N21" s="5"/>
      <c r="O21" s="5"/>
      <c r="P21" s="5"/>
    </row>
    <row r="22" spans="2:16" ht="14.25">
      <c r="B22" t="s">
        <v>58</v>
      </c>
      <c r="H22" s="4"/>
      <c r="I22" s="5"/>
      <c r="J22" s="5"/>
      <c r="K22" s="5"/>
      <c r="L22" s="5"/>
      <c r="M22" s="5"/>
      <c r="N22" s="5"/>
      <c r="O22" s="5"/>
      <c r="P22" s="5"/>
    </row>
    <row r="23" spans="2:16" ht="14.25">
      <c r="B23" t="s">
        <v>54</v>
      </c>
      <c r="H23" s="4"/>
      <c r="I23" s="5"/>
      <c r="J23" s="5"/>
      <c r="K23" s="5"/>
      <c r="L23" s="5"/>
      <c r="M23" s="5"/>
      <c r="N23" s="5"/>
      <c r="O23" s="5"/>
      <c r="P23" s="5"/>
    </row>
    <row r="24" spans="2:16" ht="14.25">
      <c r="B24" t="s">
        <v>55</v>
      </c>
      <c r="H24" s="4"/>
      <c r="I24" s="5"/>
      <c r="J24" s="5"/>
      <c r="K24" s="5"/>
      <c r="L24" s="5"/>
      <c r="M24" s="5"/>
      <c r="N24" s="5"/>
      <c r="O24" s="5"/>
      <c r="P24" s="5"/>
    </row>
    <row r="25" spans="2:16" ht="14.25">
      <c r="B25" t="s">
        <v>78</v>
      </c>
      <c r="H25" s="4"/>
      <c r="I25" s="5"/>
      <c r="J25" s="5"/>
      <c r="K25" s="5"/>
      <c r="L25" s="5"/>
      <c r="M25" s="5"/>
      <c r="N25" s="5"/>
      <c r="O25" s="5"/>
      <c r="P25" s="5"/>
    </row>
    <row r="26" spans="2:16" ht="14.25">
      <c r="B26" t="s">
        <v>60</v>
      </c>
      <c r="H26" s="4"/>
      <c r="I26" s="5"/>
      <c r="J26" s="5"/>
      <c r="K26" s="5"/>
      <c r="L26" s="5"/>
      <c r="M26" s="5"/>
      <c r="N26" s="5"/>
      <c r="O26" s="5"/>
      <c r="P26" s="5"/>
    </row>
    <row r="27" spans="2:16" ht="14.25">
      <c r="B27" t="s">
        <v>59</v>
      </c>
      <c r="H27" s="4"/>
      <c r="I27" s="5"/>
      <c r="J27" s="5"/>
      <c r="K27" s="5"/>
      <c r="L27" s="5"/>
      <c r="M27" s="5"/>
      <c r="N27" s="5"/>
      <c r="O27" s="5"/>
      <c r="P27" s="5"/>
    </row>
    <row r="28" spans="8:16" ht="14.25">
      <c r="H28" s="4"/>
      <c r="I28" s="5"/>
      <c r="J28" s="5"/>
      <c r="K28" s="5"/>
      <c r="L28" s="5"/>
      <c r="M28" s="5"/>
      <c r="N28" s="5"/>
      <c r="O28" s="5"/>
      <c r="P28" s="5"/>
    </row>
    <row r="29" spans="8:16" ht="14.25">
      <c r="H29" s="4"/>
      <c r="I29" s="5"/>
      <c r="J29" s="5"/>
      <c r="K29" s="5"/>
      <c r="L29" s="5"/>
      <c r="M29" s="5"/>
      <c r="N29" s="5"/>
      <c r="O29" s="5"/>
      <c r="P29" s="5"/>
    </row>
    <row r="30" ht="14.25">
      <c r="B30" t="s">
        <v>28</v>
      </c>
    </row>
    <row r="31" spans="2:3" ht="14.25">
      <c r="B31" t="s">
        <v>29</v>
      </c>
      <c r="C31" t="s">
        <v>33</v>
      </c>
    </row>
    <row r="32" spans="2:3" ht="14.25">
      <c r="B32" t="s">
        <v>30</v>
      </c>
      <c r="C32" t="s">
        <v>34</v>
      </c>
    </row>
    <row r="33" spans="2:3" ht="14.25">
      <c r="B33" t="s">
        <v>31</v>
      </c>
      <c r="C33" t="s">
        <v>35</v>
      </c>
    </row>
    <row r="34" spans="2:3" ht="14.25">
      <c r="B34" t="s">
        <v>38</v>
      </c>
      <c r="C34" t="s">
        <v>36</v>
      </c>
    </row>
    <row r="35" spans="2:3" ht="14.25">
      <c r="B35" t="s">
        <v>32</v>
      </c>
      <c r="C35" t="s">
        <v>37</v>
      </c>
    </row>
    <row r="36" ht="14.25">
      <c r="B36" t="s">
        <v>73</v>
      </c>
    </row>
    <row r="37" ht="14.25">
      <c r="B37" t="s">
        <v>61</v>
      </c>
    </row>
    <row r="39" ht="14.25">
      <c r="B39" t="s">
        <v>4</v>
      </c>
    </row>
    <row r="40" spans="2:3" ht="14.25">
      <c r="B40" t="s">
        <v>0</v>
      </c>
      <c r="C40" t="s">
        <v>52</v>
      </c>
    </row>
    <row r="41" spans="2:3" ht="14.25">
      <c r="B41" t="s">
        <v>5</v>
      </c>
      <c r="C41" t="s">
        <v>15</v>
      </c>
    </row>
    <row r="42" spans="2:3" ht="14.25">
      <c r="B42" t="s">
        <v>1</v>
      </c>
      <c r="C42" t="s">
        <v>16</v>
      </c>
    </row>
    <row r="43" spans="2:3" ht="14.25">
      <c r="B43" t="s">
        <v>2</v>
      </c>
      <c r="C43" t="s">
        <v>17</v>
      </c>
    </row>
    <row r="44" spans="2:3" ht="14.25">
      <c r="B44" t="s">
        <v>3</v>
      </c>
      <c r="C44" t="s">
        <v>18</v>
      </c>
    </row>
    <row r="45" spans="2:3" ht="14.25">
      <c r="B45" t="s">
        <v>6</v>
      </c>
      <c r="C45" t="s">
        <v>19</v>
      </c>
    </row>
    <row r="46" spans="2:3" ht="14.25">
      <c r="B46" t="s">
        <v>7</v>
      </c>
      <c r="C46" t="s">
        <v>20</v>
      </c>
    </row>
    <row r="47" spans="2:3" ht="14.25">
      <c r="B47" t="s">
        <v>57</v>
      </c>
      <c r="C47" t="s">
        <v>56</v>
      </c>
    </row>
    <row r="48" spans="2:3" ht="14.25">
      <c r="B48" t="s">
        <v>8</v>
      </c>
      <c r="C48" t="s">
        <v>22</v>
      </c>
    </row>
    <row r="49" spans="2:3" ht="14.25">
      <c r="B49" t="s">
        <v>9</v>
      </c>
      <c r="C49" t="s">
        <v>23</v>
      </c>
    </row>
    <row r="50" spans="2:3" ht="14.25">
      <c r="B50" t="s">
        <v>10</v>
      </c>
      <c r="C50" t="s">
        <v>24</v>
      </c>
    </row>
    <row r="51" spans="2:3" ht="14.25">
      <c r="B51" t="s">
        <v>11</v>
      </c>
      <c r="C51" t="s">
        <v>25</v>
      </c>
    </row>
    <row r="52" spans="2:3" ht="14.25">
      <c r="B52" t="s">
        <v>13</v>
      </c>
      <c r="C52" t="s">
        <v>26</v>
      </c>
    </row>
    <row r="53" spans="2:3" ht="14.25">
      <c r="B53" t="s">
        <v>39</v>
      </c>
      <c r="C53" t="s">
        <v>40</v>
      </c>
    </row>
    <row r="54" spans="2:3" ht="14.25">
      <c r="B54" t="s">
        <v>12</v>
      </c>
      <c r="C54" t="s">
        <v>27</v>
      </c>
    </row>
    <row r="55" spans="2:3" ht="14.25">
      <c r="B55" t="s">
        <v>14</v>
      </c>
      <c r="C55" t="s">
        <v>41</v>
      </c>
    </row>
    <row r="56" spans="2:3" ht="14.25">
      <c r="B56" t="s">
        <v>42</v>
      </c>
      <c r="C56" t="s">
        <v>51</v>
      </c>
    </row>
  </sheetData>
  <sheetProtection/>
  <mergeCells count="15">
    <mergeCell ref="C1:D1"/>
    <mergeCell ref="E1:E2"/>
    <mergeCell ref="F1:F2"/>
    <mergeCell ref="G1:G2"/>
    <mergeCell ref="O1:O2"/>
    <mergeCell ref="P1:P2"/>
    <mergeCell ref="A16:H16"/>
    <mergeCell ref="H1:H2"/>
    <mergeCell ref="I1:I2"/>
    <mergeCell ref="J1:J2"/>
    <mergeCell ref="K1:K2"/>
    <mergeCell ref="L1:L2"/>
    <mergeCell ref="M1:N1"/>
    <mergeCell ref="A1:A2"/>
    <mergeCell ref="B1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ilie.circeag</dc:creator>
  <cp:keywords/>
  <dc:description/>
  <cp:lastModifiedBy>GRESSIER Alexis</cp:lastModifiedBy>
  <dcterms:created xsi:type="dcterms:W3CDTF">2019-12-11T10:22:05Z</dcterms:created>
  <dcterms:modified xsi:type="dcterms:W3CDTF">2020-02-20T16:42:54Z</dcterms:modified>
  <cp:category/>
  <cp:version/>
  <cp:contentType/>
  <cp:contentStatus/>
</cp:coreProperties>
</file>